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xr:revisionPtr revIDLastSave="0" documentId="13_ncr:1_{4BB52ABA-1491-4BAB-A74B-7954DAC090DD}" xr6:coauthVersionLast="36" xr6:coauthVersionMax="36" xr10:uidLastSave="{00000000-0000-0000-0000-000000000000}"/>
  <bookViews>
    <workbookView xWindow="0" yWindow="0" windowWidth="20490" windowHeight="7545" xr2:uid="{00000000-000D-0000-FFFF-FFFF00000000}"/>
  </bookViews>
  <sheets>
    <sheet name="QP Mast" sheetId="1" r:id="rId1"/>
    <sheet name="Q1" sheetId="11" r:id="rId2"/>
    <sheet name="Q2" sheetId="3" r:id="rId3"/>
    <sheet name="Q3" sheetId="5" r:id="rId4"/>
    <sheet name="Q4" sheetId="6"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1" l="1"/>
  <c r="F16" i="11"/>
  <c r="F61" i="11" s="1"/>
  <c r="C16" i="11"/>
  <c r="C94" i="11" s="1"/>
  <c r="D102" i="11"/>
  <c r="E102" i="11" s="1"/>
  <c r="F102" i="11" s="1"/>
  <c r="D87" i="11"/>
  <c r="E87" i="11"/>
  <c r="F87" i="11"/>
  <c r="C87" i="11"/>
  <c r="E84" i="11"/>
  <c r="F84" i="11"/>
  <c r="C84" i="11"/>
  <c r="D74" i="11"/>
  <c r="C61" i="11"/>
  <c r="D34" i="11"/>
  <c r="E34" i="11"/>
  <c r="F34" i="11"/>
  <c r="C34" i="11"/>
  <c r="F26" i="11"/>
  <c r="E26" i="11"/>
  <c r="D26" i="11"/>
  <c r="F22" i="11"/>
  <c r="E22" i="11"/>
  <c r="D22" i="11"/>
  <c r="D18" i="11"/>
  <c r="E18" i="11" s="1"/>
  <c r="F18" i="11" s="1"/>
  <c r="D10" i="11"/>
  <c r="D16" i="11" s="1"/>
  <c r="D61" i="11" s="1"/>
  <c r="D84" i="11" l="1"/>
  <c r="E61" i="11"/>
  <c r="F103" i="11"/>
  <c r="E103" i="11"/>
  <c r="D103" i="11"/>
  <c r="C103" i="11"/>
  <c r="F99" i="11"/>
  <c r="E99" i="11"/>
  <c r="D99" i="11"/>
  <c r="C99" i="11"/>
  <c r="F69" i="11"/>
  <c r="E69" i="11"/>
  <c r="D69" i="11"/>
  <c r="C69" i="11"/>
  <c r="F60" i="11"/>
  <c r="E60" i="11"/>
  <c r="D60" i="11"/>
  <c r="C60" i="11"/>
  <c r="F21" i="11"/>
  <c r="F23" i="11" s="1"/>
  <c r="F25" i="11" s="1"/>
  <c r="F27" i="11" s="1"/>
  <c r="F29" i="11" s="1"/>
  <c r="E21" i="11"/>
  <c r="E23" i="11" s="1"/>
  <c r="E25" i="11" s="1"/>
  <c r="E27" i="11" s="1"/>
  <c r="E29" i="11" s="1"/>
  <c r="D21" i="11"/>
  <c r="D23" i="11" s="1"/>
  <c r="D25" i="11" s="1"/>
  <c r="D27" i="11" s="1"/>
  <c r="D29" i="11" s="1"/>
  <c r="C21" i="11"/>
  <c r="C23" i="11" s="1"/>
  <c r="C25" i="11" s="1"/>
  <c r="C27" i="11" s="1"/>
  <c r="C29" i="11" s="1"/>
  <c r="F12" i="11"/>
  <c r="F13" i="11" s="1"/>
  <c r="E12" i="11"/>
  <c r="E13" i="11" s="1"/>
  <c r="D12" i="11"/>
  <c r="D13" i="11" s="1"/>
  <c r="C12" i="11"/>
  <c r="C13" i="11" s="1"/>
  <c r="D105" i="11" l="1"/>
  <c r="E32" i="11"/>
  <c r="E33" i="11" s="1"/>
  <c r="F32" i="11"/>
  <c r="F33" i="11" s="1"/>
  <c r="D32" i="11"/>
  <c r="D33" i="11" s="1"/>
  <c r="C32" i="11"/>
  <c r="C33" i="11" s="1"/>
  <c r="E105" i="11"/>
  <c r="F105" i="11"/>
  <c r="C105" i="11"/>
  <c r="F35" i="11" l="1"/>
  <c r="F36" i="11" s="1"/>
  <c r="C35" i="11"/>
  <c r="C36" i="11" s="1"/>
  <c r="D35" i="11"/>
  <c r="D36" i="11" s="1"/>
  <c r="E35" i="11"/>
  <c r="E36" i="11" s="1"/>
  <c r="F37" i="11" l="1"/>
  <c r="E37" i="11"/>
  <c r="D37" i="11"/>
  <c r="C37" i="11"/>
  <c r="C62" i="11" s="1"/>
  <c r="C65" i="11" s="1"/>
  <c r="C66" i="11" s="1"/>
  <c r="C70" i="11" s="1"/>
  <c r="F26" i="1"/>
  <c r="F25" i="1"/>
  <c r="D39" i="11" l="1"/>
  <c r="D75" i="11" s="1"/>
  <c r="D62" i="11"/>
  <c r="D65" i="11" s="1"/>
  <c r="D66" i="11" s="1"/>
  <c r="D70" i="11" s="1"/>
  <c r="E39" i="11"/>
  <c r="E75" i="11" s="1"/>
  <c r="E62" i="11"/>
  <c r="E65" i="11" s="1"/>
  <c r="E66" i="11" s="1"/>
  <c r="E70" i="11" s="1"/>
  <c r="F39" i="11"/>
  <c r="F75" i="11" s="1"/>
  <c r="F62" i="11"/>
  <c r="F65" i="11" s="1"/>
  <c r="F66" i="11" s="1"/>
  <c r="F70" i="11" s="1"/>
  <c r="C39" i="11"/>
  <c r="C75" i="11" s="1"/>
  <c r="D73" i="11" l="1"/>
  <c r="C76" i="11"/>
  <c r="C77" i="11" s="1"/>
  <c r="E73" i="11" l="1"/>
  <c r="D76" i="11"/>
  <c r="D77" i="11" s="1"/>
  <c r="F73" i="11" l="1"/>
  <c r="F76" i="11" s="1"/>
  <c r="F77" i="11" s="1"/>
  <c r="E76" i="11"/>
  <c r="E77" i="11" s="1"/>
</calcChain>
</file>

<file path=xl/sharedStrings.xml><?xml version="1.0" encoding="utf-8"?>
<sst xmlns="http://schemas.openxmlformats.org/spreadsheetml/2006/main" count="202" uniqueCount="181">
  <si>
    <t>Q2.</t>
  </si>
  <si>
    <t>JAIPURIA INSTITUTE OF MANAGEMENT, NOIDA</t>
  </si>
  <si>
    <t>PGDM / PGDM (M) / PGDM (SM)</t>
  </si>
  <si>
    <t>Course Name</t>
  </si>
  <si>
    <t>Course Code</t>
  </si>
  <si>
    <t>Max. Time</t>
  </si>
  <si>
    <t>2 hours</t>
  </si>
  <si>
    <t>Max. Marks</t>
  </si>
  <si>
    <t>Total Assets</t>
  </si>
  <si>
    <t>BANKING OPERATIONS AND CREDIT ANALYSIS</t>
  </si>
  <si>
    <t>Q No.</t>
  </si>
  <si>
    <t>Maximum marks</t>
  </si>
  <si>
    <t>Marks obtained</t>
  </si>
  <si>
    <t>Total</t>
  </si>
  <si>
    <t>Roll number</t>
  </si>
  <si>
    <t>mfg.</t>
  </si>
  <si>
    <t>TOTAL CURRENT ASSETS</t>
  </si>
  <si>
    <t>FORM  V</t>
  </si>
  <si>
    <t>Audited</t>
  </si>
  <si>
    <t>Estimates</t>
  </si>
  <si>
    <t>Projections</t>
  </si>
  <si>
    <t>31.03.22</t>
  </si>
  <si>
    <t>Q3</t>
  </si>
  <si>
    <t>Q4</t>
  </si>
  <si>
    <t>Set-1</t>
  </si>
  <si>
    <t>Instructions:</t>
  </si>
  <si>
    <t>1.This question paper has 4 questions with each question on a separate excel sheet in this file</t>
  </si>
  <si>
    <t>2.Solve each question below the data provided duly marking beginning and end of the answer</t>
  </si>
  <si>
    <t>3 Be brief and to the point in the response</t>
  </si>
  <si>
    <t>4 State assumptions made, if any</t>
  </si>
  <si>
    <t>5. Answer all questions</t>
  </si>
  <si>
    <t>7.Marks are indicated against each question</t>
  </si>
  <si>
    <t xml:space="preserve">                </t>
  </si>
  <si>
    <t xml:space="preserve">           FORM- II  OPERATING STATEMENT</t>
  </si>
  <si>
    <t>31.03.23</t>
  </si>
  <si>
    <t>Gross sales</t>
  </si>
  <si>
    <t>(I) Domestic Sales</t>
  </si>
  <si>
    <t>(ii)Export Sales</t>
  </si>
  <si>
    <t xml:space="preserve">Cost of Raw Material </t>
  </si>
  <si>
    <t xml:space="preserve">b) Indigenous </t>
  </si>
  <si>
    <t>iii) Power and fuel</t>
  </si>
  <si>
    <t>iv) Direct salary and wages</t>
  </si>
  <si>
    <t>v) Other Mfg. Expenses</t>
  </si>
  <si>
    <t>vi) Depreciation</t>
  </si>
  <si>
    <t>vii) SUB TOTAL (i to vi)</t>
  </si>
  <si>
    <t>viii) Add : Op. stocks WIP</t>
  </si>
  <si>
    <t>SUB TOTAL</t>
  </si>
  <si>
    <t>ix) Deduct cl. Stocks WIP</t>
  </si>
  <si>
    <t>x) Cost of production C/F</t>
  </si>
  <si>
    <t>xi) Add: opening stock of FG</t>
  </si>
  <si>
    <t>xii) Deduct Cl. Stock of FG</t>
  </si>
  <si>
    <t>xiii) Sub Total (Cost of sales)</t>
  </si>
  <si>
    <t>Selling, General &amp; Adm. Exp</t>
  </si>
  <si>
    <t>Operating profit before Int.</t>
  </si>
  <si>
    <t>Interest / Bank Charges</t>
  </si>
  <si>
    <t>Provision for taxes</t>
  </si>
  <si>
    <t>Provision for Deferred taxes</t>
  </si>
  <si>
    <t xml:space="preserve">           FORM- III   ANALYSIS OF BALANCE SHEET</t>
  </si>
  <si>
    <t>LIABILITIES</t>
  </si>
  <si>
    <t>Current Liabilities</t>
  </si>
  <si>
    <t>Short term borrowings from banks</t>
  </si>
  <si>
    <t>(incl. Bills purchased, discounted</t>
  </si>
  <si>
    <t>&amp; excess borrowings placed on</t>
  </si>
  <si>
    <t xml:space="preserve"> repayment basis</t>
  </si>
  <si>
    <t>I) from applicant bank</t>
  </si>
  <si>
    <t>ii) from other banks]</t>
  </si>
  <si>
    <t>SUB TOTAL [A]</t>
  </si>
  <si>
    <t>Sundry Creditors (Trade)</t>
  </si>
  <si>
    <t>Provisions for taxation</t>
  </si>
  <si>
    <t xml:space="preserve">Deposits/ Installments of term </t>
  </si>
  <si>
    <t>Other current Liabilities &amp; provisions-</t>
  </si>
  <si>
    <t>SUB TOTAL [ B]</t>
  </si>
  <si>
    <t xml:space="preserve">TOTAL CURRENT LIABILITIES </t>
  </si>
  <si>
    <t>TERM LIABILITIES</t>
  </si>
  <si>
    <t>Term loans( excluding installment</t>
  </si>
  <si>
    <t>TOTAL TERM LIABILITIES</t>
  </si>
  <si>
    <t>TOTAL OUTSIDE LIABILITIES</t>
  </si>
  <si>
    <t>NET WORTH</t>
  </si>
  <si>
    <t>Share capital</t>
  </si>
  <si>
    <t>General reserve</t>
  </si>
  <si>
    <t>Share Premium</t>
  </si>
  <si>
    <t xml:space="preserve">NET WORTH </t>
  </si>
  <si>
    <t xml:space="preserve"> TOTAL LIABILITIES</t>
  </si>
  <si>
    <t>FORM- III   ANALYSIS OF BALANCE SHEET</t>
  </si>
  <si>
    <t>CURRENT ASSETS</t>
  </si>
  <si>
    <t>Cash and Bank Balance</t>
  </si>
  <si>
    <t>I) Receivables other than deferred</t>
  </si>
  <si>
    <t>exports (including bills purchased /</t>
  </si>
  <si>
    <t>discounted by bank</t>
  </si>
  <si>
    <t>ii) Export receivable (including-</t>
  </si>
  <si>
    <t xml:space="preserve"> bills purchased/ discounted</t>
  </si>
  <si>
    <t>by banks</t>
  </si>
  <si>
    <t>I) Raw materials (including stores</t>
  </si>
  <si>
    <t>other items used in the process of</t>
  </si>
  <si>
    <t xml:space="preserve">a. Imported </t>
  </si>
  <si>
    <t>b. Indigenous</t>
  </si>
  <si>
    <t>ii) stock in process</t>
  </si>
  <si>
    <t xml:space="preserve">iii) Finished goods </t>
  </si>
  <si>
    <t>Short term loans &amp; advances</t>
  </si>
  <si>
    <t>Other Current Assets</t>
  </si>
  <si>
    <t xml:space="preserve">Gross Block (land, building </t>
  </si>
  <si>
    <t>machinery  WIP)</t>
  </si>
  <si>
    <t>Depreciation to date</t>
  </si>
  <si>
    <t>Net block</t>
  </si>
  <si>
    <t xml:space="preserve">Net sales </t>
  </si>
  <si>
    <t>SUB-TOTAL</t>
  </si>
  <si>
    <t>Operating profit after Interest.</t>
  </si>
  <si>
    <t xml:space="preserve">Profit before tax/ loss </t>
  </si>
  <si>
    <t xml:space="preserve">Net profit / Loss </t>
  </si>
  <si>
    <t xml:space="preserve">iii) (of which Bill Purchased &amp; Disounted) </t>
  </si>
  <si>
    <t>Surplus (+)  or deficit(-)   in Profit &amp; Loss  account</t>
  </si>
  <si>
    <t>Sr. No.</t>
  </si>
  <si>
    <t>Particulars</t>
  </si>
  <si>
    <t>Total Current Assets</t>
  </si>
  <si>
    <t>[ 1 - 2 ]</t>
  </si>
  <si>
    <t>Minimum Stipulated Net Working Capital</t>
  </si>
  <si>
    <t>Item no. 3 minus Item no. 4</t>
  </si>
  <si>
    <t>Item no. 3 minus Item no. 5</t>
  </si>
  <si>
    <t>Maximum permissible bank finance [MPBF]</t>
  </si>
  <si>
    <t>[ least of item 6 or 7 above ]</t>
  </si>
  <si>
    <t>Excess borrowings representing shortfall in NWC</t>
  </si>
  <si>
    <t>[ item 4 - item 5 ]</t>
  </si>
  <si>
    <t>Current Liabilities [other than bank borrowings]</t>
  </si>
  <si>
    <t>Working Capital Gap (WCG) (1-2)</t>
  </si>
  <si>
    <t>[25% of total Current Assets excluding export receivables]</t>
  </si>
  <si>
    <t>Actual / Projected net working capital</t>
  </si>
  <si>
    <t xml:space="preserve">BANK FINANCE FOR WORKING CAPITAL </t>
  </si>
  <si>
    <t>Q. 1</t>
  </si>
  <si>
    <t xml:space="preserve"> </t>
  </si>
  <si>
    <t>i.</t>
  </si>
  <si>
    <t>ii.</t>
  </si>
  <si>
    <t>iii.</t>
  </si>
  <si>
    <t>iv</t>
  </si>
  <si>
    <t>(3X4) 12 marks</t>
  </si>
  <si>
    <t>(2,2) 4 marks</t>
  </si>
  <si>
    <t>(10, 6) 16 MARKS</t>
  </si>
  <si>
    <t>(4, 4) 8 marks</t>
  </si>
  <si>
    <t>Age in years</t>
  </si>
  <si>
    <t>Retirement Age in years</t>
  </si>
  <si>
    <t>Monthly salary in Rs</t>
  </si>
  <si>
    <t>Deductions in salary in Rs</t>
  </si>
  <si>
    <t>5 years</t>
  </si>
  <si>
    <t>Maximum loan in multiples of monthly salary</t>
  </si>
  <si>
    <t>60 times</t>
  </si>
  <si>
    <t>Interest rate p.a.</t>
  </si>
  <si>
    <t>65 years</t>
  </si>
  <si>
    <t xml:space="preserve">Determine the required Net Working Capital </t>
  </si>
  <si>
    <t>Your Bank's norms are given below:</t>
  </si>
  <si>
    <t>For Housing Loan eligibility:</t>
  </si>
  <si>
    <t>Maximum Loan to Value (LTV)</t>
  </si>
  <si>
    <t>Applicant's Minimum service tenure</t>
  </si>
  <si>
    <t>Minimum Net take home after EMI</t>
  </si>
  <si>
    <t>50% of Gross Salary</t>
  </si>
  <si>
    <t xml:space="preserve">Maximum age at final repayment instalment </t>
  </si>
  <si>
    <t>You are required to</t>
  </si>
  <si>
    <t xml:space="preserve">a. </t>
  </si>
  <si>
    <t>Determine whether the applicant is eligible for grant of Housing Loan</t>
  </si>
  <si>
    <t>b.</t>
  </si>
  <si>
    <t>If answer to a. is yes, evaluate EMI and create Principal Interest Table for the loan.</t>
  </si>
  <si>
    <t>Applicant's particulars are as follows:</t>
  </si>
  <si>
    <t xml:space="preserve">As per turnover method :     </t>
  </si>
  <si>
    <t>Decide the working capital limit you will sanction as Loan Officer of the Bank</t>
  </si>
  <si>
    <t>END TERM EXAMINATIONS, Jan 2024</t>
  </si>
  <si>
    <t>Fifth TRIMESTER (Batch 2022-24)</t>
  </si>
  <si>
    <t>Raj Chopra is an Officer with an MNC for the past 10 years. He has approached your bank for grant of Housing loan of Rs30 lakhs to buy a house costing Rs40 lakhs, repayable in 15 years. He has deposit of Rs. 10 Lakh with the bank. After preliminary examination of his request like KYC, more than 3 years of relationship with bank and CIBIL score of 750+, you have to process the application for eligibility and approval.</t>
  </si>
  <si>
    <t>Medpharma Company wants to avail working capital finance for its manufacturing activities. It approached India Credit Bank for the same. As Credit Manager you asked the company to submit duly filled in CMA data form to consider the same. Based on financial statements of Medpharma for the year ending 31st March for 2022 and 23 and also projected financial statements of 2024 and 25, you have received the following filled in forms II,III and IV. Your bank uses following ratios to determine creditworthiness of the loan applicants:
i. Gross Profit Ratio
ii. Current Ratio
iii. Debt Equity Ratio
iv. Total Outside Liabilities/Tangible Net Worth
v. Interest Coverage Ratio
vi. Debtors Turnover Ratio
vii. Inventory Turnover Ratio
viii. Return on Investment
ix. Fixed Assets Turnover
x. Current Assets Turnover
a. Decide on creditworthiness of the applicant using these ratios.
b. Fill up FORM V in given format and determine the Maximum Permissible Bank Finance.</t>
  </si>
  <si>
    <t>31.03.24</t>
  </si>
  <si>
    <t>31.03.25</t>
  </si>
  <si>
    <t xml:space="preserve">Swastik Enterprises is an MSME manufacturing unit. It has projected  annual sales of Rs.1800 lakhs for the financial year 2023-24. The firm has net working capital of Rs. 100 lakhs.This unit has approached your bank for woking capital finance facility of Rs370 lakhs.                                   </t>
  </si>
  <si>
    <t>RBI plays the role of banker to the government and also money flow controller.</t>
  </si>
  <si>
    <t>Explain the significance of the following statements with examples:</t>
  </si>
  <si>
    <t>Bank's fee based services for customers supplement  income over and above interest spread.</t>
  </si>
  <si>
    <t>Banks offer various kind of loans under retail bankng</t>
  </si>
  <si>
    <t>Money transfer from one account to another is facilitated by digital as well as paper bsed methods by banks.</t>
  </si>
  <si>
    <t xml:space="preserve">6. Plagiarism of 10 to 20% will attract penalty of 5 marks, plagiarism over 20% will be awarded as Reappear </t>
  </si>
  <si>
    <t>(CLO 3)</t>
  </si>
  <si>
    <t>(CLO 2)</t>
  </si>
  <si>
    <t>(CLO 1)</t>
  </si>
  <si>
    <t>(RBT V)</t>
  </si>
  <si>
    <t>RBT V</t>
  </si>
  <si>
    <t>(RBT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</si>
</sst>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Times New Roman"/>
      <family val="1"/>
    </font>
    <font>
      <b/>
      <sz val="12"/>
      <color theme="1"/>
      <name val="Times New Roman"/>
      <family val="1"/>
    </font>
    <font>
      <b/>
      <sz val="11"/>
      <color theme="1"/>
      <name val="Times New Roman"/>
      <family val="1"/>
    </font>
    <font>
      <b/>
      <i/>
      <sz val="11"/>
      <color rgb="FFFF0000"/>
      <name val="Calibri"/>
      <family val="2"/>
      <scheme val="minor"/>
    </font>
    <font>
      <b/>
      <sz val="11"/>
      <color theme="1"/>
      <name val="Calibri"/>
      <family val="2"/>
      <scheme val="minor"/>
    </font>
    <font>
      <b/>
      <sz val="10"/>
      <color rgb="FF000000"/>
      <name val="Arial"/>
      <family val="2"/>
    </font>
    <font>
      <b/>
      <sz val="12"/>
      <name val="Calibri"/>
      <family val="2"/>
      <scheme val="minor"/>
    </font>
    <font>
      <sz val="12"/>
      <name val="Calibri"/>
      <family val="2"/>
      <scheme val="minor"/>
    </font>
    <font>
      <sz val="12"/>
      <color rgb="FF000000"/>
      <name val="Calibri"/>
      <family val="2"/>
      <scheme val="minor"/>
    </font>
    <font>
      <sz val="11"/>
      <name val="Tahoma"/>
      <family val="2"/>
    </font>
    <font>
      <b/>
      <sz val="10"/>
      <name val="Arial"/>
      <family val="2"/>
    </font>
    <font>
      <sz val="10"/>
      <name val="Arial"/>
      <family val="2"/>
    </font>
    <font>
      <sz val="12"/>
      <color theme="1"/>
      <name val="Calibri"/>
      <family val="2"/>
      <scheme val="minor"/>
    </font>
    <font>
      <b/>
      <sz val="12"/>
      <color theme="1"/>
      <name val="Calibri"/>
      <family val="2"/>
      <scheme val="minor"/>
    </font>
    <font>
      <sz val="11"/>
      <name val="Calibri"/>
      <family val="2"/>
      <scheme val="minor"/>
    </font>
    <font>
      <sz val="11"/>
      <color rgb="FFFF0000"/>
      <name val="Calibri"/>
      <family val="2"/>
      <scheme val="minor"/>
    </font>
    <font>
      <b/>
      <i/>
      <sz val="11"/>
      <color theme="1"/>
      <name val="Calibri"/>
      <family val="2"/>
      <scheme val="minor"/>
    </font>
    <font>
      <b/>
      <i/>
      <sz val="11"/>
      <name val="Calibri"/>
      <family val="2"/>
      <scheme val="minor"/>
    </font>
    <font>
      <b/>
      <sz val="11"/>
      <name val="Calibri"/>
      <family val="2"/>
      <scheme val="minor"/>
    </font>
    <font>
      <b/>
      <i/>
      <sz val="12"/>
      <name val="Times New Roman"/>
      <family val="1"/>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s>
  <cellStyleXfs count="1">
    <xf numFmtId="0" fontId="0" fillId="0" borderId="0"/>
  </cellStyleXfs>
  <cellXfs count="109">
    <xf numFmtId="0" fontId="0" fillId="0" borderId="0" xfId="0"/>
    <xf numFmtId="0" fontId="0" fillId="0" borderId="0" xfId="0" applyAlignment="1">
      <alignment wrapText="1"/>
    </xf>
    <xf numFmtId="0" fontId="2" fillId="0" borderId="0" xfId="0" applyFont="1" applyAlignment="1">
      <alignment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3"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3" fillId="0" borderId="5" xfId="0" applyFont="1" applyBorder="1" applyAlignment="1">
      <alignment horizontal="center" vertical="center" wrapText="1"/>
    </xf>
    <xf numFmtId="0" fontId="0" fillId="0" borderId="0" xfId="0" applyAlignment="1">
      <alignment horizontal="center"/>
    </xf>
    <xf numFmtId="0" fontId="0" fillId="0" borderId="1" xfId="0" applyBorder="1"/>
    <xf numFmtId="0" fontId="5" fillId="0" borderId="1" xfId="0" applyFont="1" applyBorder="1" applyAlignment="1">
      <alignment horizontal="center"/>
    </xf>
    <xf numFmtId="0" fontId="5" fillId="0" borderId="1" xfId="0" applyFont="1" applyBorder="1"/>
    <xf numFmtId="0" fontId="5" fillId="0" borderId="1" xfId="0" applyFont="1" applyBorder="1" applyAlignment="1">
      <alignment horizontal="left"/>
    </xf>
    <xf numFmtId="0" fontId="4" fillId="0" borderId="1" xfId="0" applyFont="1" applyBorder="1" applyAlignment="1">
      <alignment horizontal="left"/>
    </xf>
    <xf numFmtId="0" fontId="4" fillId="0" borderId="0" xfId="0" applyFont="1" applyAlignment="1">
      <alignment horizontal="left"/>
    </xf>
    <xf numFmtId="0" fontId="2" fillId="0" borderId="0" xfId="0" applyFont="1" applyAlignment="1">
      <alignment horizontal="center" vertical="center"/>
    </xf>
    <xf numFmtId="0" fontId="5" fillId="0" borderId="0" xfId="0" applyFont="1"/>
    <xf numFmtId="0" fontId="6" fillId="0" borderId="7" xfId="0" applyFont="1" applyBorder="1" applyAlignment="1">
      <alignment horizontal="center"/>
    </xf>
    <xf numFmtId="0" fontId="8" fillId="0" borderId="0" xfId="0" applyFont="1"/>
    <xf numFmtId="2" fontId="8" fillId="0" borderId="0" xfId="0" applyNumberFormat="1" applyFont="1"/>
    <xf numFmtId="0" fontId="7" fillId="0" borderId="0" xfId="0" applyFont="1"/>
    <xf numFmtId="9" fontId="8" fillId="0" borderId="0" xfId="0" applyNumberFormat="1" applyFont="1"/>
    <xf numFmtId="0" fontId="8" fillId="0" borderId="0" xfId="0" applyFont="1" applyAlignment="1">
      <alignment horizontal="justify" vertical="top" wrapText="1"/>
    </xf>
    <xf numFmtId="2" fontId="7" fillId="0" borderId="0" xfId="0" applyNumberFormat="1" applyFont="1"/>
    <xf numFmtId="0" fontId="4"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vertical="top" wrapText="1"/>
    </xf>
    <xf numFmtId="0" fontId="8" fillId="0" borderId="0" xfId="0" applyFont="1" applyAlignment="1">
      <alignment horizontal="right" vertical="top" wrapText="1"/>
    </xf>
    <xf numFmtId="0" fontId="7" fillId="0" borderId="0" xfId="0" applyFont="1" applyAlignment="1">
      <alignment horizontal="justify" vertical="top" wrapText="1"/>
    </xf>
    <xf numFmtId="0" fontId="7" fillId="0" borderId="0" xfId="0" applyFont="1" applyAlignment="1">
      <alignment horizontal="right" vertical="top" wrapText="1"/>
    </xf>
    <xf numFmtId="0" fontId="7" fillId="0" borderId="0" xfId="0" applyFont="1" applyAlignment="1">
      <alignment horizontal="right" wrapText="1"/>
    </xf>
    <xf numFmtId="0" fontId="8" fillId="0" borderId="0" xfId="0" applyFont="1" applyAlignment="1">
      <alignment wrapText="1"/>
    </xf>
    <xf numFmtId="0" fontId="7" fillId="0" borderId="0" xfId="0" applyFont="1" applyAlignment="1">
      <alignment horizontal="justify"/>
    </xf>
    <xf numFmtId="0" fontId="9" fillId="0" borderId="0" xfId="0" applyFont="1" applyAlignment="1">
      <alignment horizontal="right" vertical="top" wrapText="1"/>
    </xf>
    <xf numFmtId="2" fontId="7" fillId="0" borderId="0" xfId="0" applyNumberFormat="1" applyFont="1" applyAlignment="1">
      <alignment vertical="center"/>
    </xf>
    <xf numFmtId="0" fontId="7" fillId="0" borderId="0" xfId="0" applyFont="1" applyAlignment="1">
      <alignment vertical="center"/>
    </xf>
    <xf numFmtId="0" fontId="10" fillId="0" borderId="0" xfId="0" applyFont="1" applyAlignment="1">
      <alignment horizontal="left" vertical="center" wrapText="1" readingOrder="1"/>
    </xf>
    <xf numFmtId="0" fontId="10" fillId="0" borderId="0" xfId="0" applyFont="1" applyAlignment="1">
      <alignment vertical="center" wrapText="1" readingOrder="1"/>
    </xf>
    <xf numFmtId="0" fontId="11" fillId="0" borderId="0" xfId="0" applyFont="1"/>
    <xf numFmtId="0" fontId="11" fillId="0" borderId="1" xfId="0" applyFont="1" applyBorder="1"/>
    <xf numFmtId="2" fontId="0" fillId="0" borderId="1" xfId="0" applyNumberFormat="1" applyBorder="1"/>
    <xf numFmtId="2" fontId="11" fillId="0" borderId="1" xfId="0" applyNumberFormat="1" applyFont="1" applyBorder="1"/>
    <xf numFmtId="2" fontId="11" fillId="0" borderId="0" xfId="0" applyNumberFormat="1" applyFont="1"/>
    <xf numFmtId="2" fontId="0" fillId="0" borderId="12" xfId="0" applyNumberFormat="1" applyBorder="1"/>
    <xf numFmtId="0" fontId="0" fillId="0" borderId="11" xfId="0" applyBorder="1"/>
    <xf numFmtId="0" fontId="0" fillId="0" borderId="1" xfId="0" applyBorder="1" applyAlignment="1">
      <alignment wrapText="1"/>
    </xf>
    <xf numFmtId="0" fontId="0" fillId="0" borderId="11" xfId="0" applyBorder="1" applyAlignment="1">
      <alignment horizontal="center"/>
    </xf>
    <xf numFmtId="0" fontId="0" fillId="0" borderId="12" xfId="0" applyBorder="1"/>
    <xf numFmtId="0" fontId="0" fillId="0" borderId="9" xfId="0" applyBorder="1"/>
    <xf numFmtId="0" fontId="0" fillId="0" borderId="10" xfId="0" applyBorder="1"/>
    <xf numFmtId="0" fontId="5" fillId="0" borderId="11" xfId="0" applyFont="1" applyBorder="1"/>
    <xf numFmtId="0" fontId="0" fillId="0" borderId="8" xfId="0" applyBorder="1" applyAlignment="1">
      <alignment horizontal="center"/>
    </xf>
    <xf numFmtId="0" fontId="0" fillId="0" borderId="9" xfId="0" applyBorder="1" applyAlignment="1">
      <alignment wrapText="1"/>
    </xf>
    <xf numFmtId="0" fontId="5" fillId="0" borderId="0" xfId="0" applyFont="1" applyAlignment="1">
      <alignment horizontal="right"/>
    </xf>
    <xf numFmtId="0" fontId="5" fillId="2" borderId="1" xfId="0" applyFont="1" applyFill="1" applyBorder="1" applyAlignment="1">
      <alignment horizontal="left" wrapText="1"/>
    </xf>
    <xf numFmtId="0" fontId="13" fillId="0" borderId="0" xfId="0" applyFont="1"/>
    <xf numFmtId="0" fontId="13" fillId="0" borderId="0" xfId="0" applyFont="1" applyAlignment="1">
      <alignment wrapText="1"/>
    </xf>
    <xf numFmtId="0" fontId="14" fillId="0" borderId="0" xfId="0" applyFont="1"/>
    <xf numFmtId="0" fontId="13" fillId="0" borderId="1" xfId="0" applyFont="1" applyBorder="1" applyAlignment="1">
      <alignment wrapText="1"/>
    </xf>
    <xf numFmtId="0" fontId="13" fillId="0" borderId="1" xfId="0" applyFont="1" applyBorder="1"/>
    <xf numFmtId="0" fontId="15" fillId="0" borderId="1" xfId="0" applyFont="1" applyBorder="1" applyAlignment="1">
      <alignment vertical="center" wrapText="1" readingOrder="1"/>
    </xf>
    <xf numFmtId="0" fontId="0" fillId="0" borderId="1" xfId="0" applyBorder="1" applyAlignment="1">
      <alignment horizontal="left" wrapText="1"/>
    </xf>
    <xf numFmtId="0" fontId="0" fillId="0" borderId="11" xfId="0" applyBorder="1" applyAlignment="1">
      <alignment wrapText="1"/>
    </xf>
    <xf numFmtId="0" fontId="0" fillId="0" borderId="12" xfId="0" applyBorder="1" applyAlignment="1">
      <alignment horizontal="center"/>
    </xf>
    <xf numFmtId="0" fontId="0" fillId="0" borderId="12" xfId="0" applyBorder="1" applyAlignment="1">
      <alignment horizontal="right"/>
    </xf>
    <xf numFmtId="9" fontId="0" fillId="0" borderId="12" xfId="0" applyNumberFormat="1" applyBorder="1" applyAlignment="1">
      <alignment horizontal="right"/>
    </xf>
    <xf numFmtId="10" fontId="0" fillId="0" borderId="12" xfId="0" applyNumberFormat="1" applyBorder="1" applyAlignment="1">
      <alignment horizontal="right"/>
    </xf>
    <xf numFmtId="9" fontId="0" fillId="0" borderId="12" xfId="0" applyNumberFormat="1" applyBorder="1" applyAlignment="1">
      <alignment horizontal="right" wrapText="1"/>
    </xf>
    <xf numFmtId="0" fontId="0" fillId="0" borderId="8" xfId="0" applyBorder="1" applyAlignment="1">
      <alignment wrapText="1"/>
    </xf>
    <xf numFmtId="0" fontId="0" fillId="0" borderId="9" xfId="0" applyBorder="1" applyAlignment="1">
      <alignment horizontal="left" wrapText="1"/>
    </xf>
    <xf numFmtId="0" fontId="0" fillId="0" borderId="10" xfId="0" applyBorder="1" applyAlignment="1">
      <alignment horizontal="left"/>
    </xf>
    <xf numFmtId="0" fontId="16" fillId="0" borderId="0" xfId="0" applyFont="1"/>
    <xf numFmtId="2" fontId="16" fillId="0" borderId="0" xfId="0" applyNumberFormat="1" applyFont="1"/>
    <xf numFmtId="10" fontId="16" fillId="0" borderId="0" xfId="0" applyNumberFormat="1" applyFont="1"/>
    <xf numFmtId="0" fontId="0" fillId="0" borderId="19" xfId="0" applyBorder="1"/>
    <xf numFmtId="0" fontId="0" fillId="0" borderId="1" xfId="0" applyBorder="1" applyAlignment="1">
      <alignment horizontal="center"/>
    </xf>
    <xf numFmtId="0" fontId="17" fillId="0" borderId="0" xfId="0" applyFont="1"/>
    <xf numFmtId="0" fontId="18" fillId="0" borderId="0" xfId="0" applyFont="1"/>
    <xf numFmtId="0" fontId="17" fillId="0" borderId="0" xfId="0" applyFont="1" applyAlignment="1">
      <alignment wrapText="1"/>
    </xf>
    <xf numFmtId="0" fontId="19" fillId="0" borderId="0" xfId="0" applyFont="1"/>
    <xf numFmtId="0" fontId="15" fillId="0" borderId="0" xfId="0" applyFont="1"/>
    <xf numFmtId="0" fontId="15" fillId="2" borderId="0" xfId="0" applyFont="1" applyFill="1"/>
    <xf numFmtId="0" fontId="20" fillId="2" borderId="0" xfId="0" applyFont="1" applyFill="1" applyAlignment="1">
      <alignment horizontal="left" vertical="center"/>
    </xf>
    <xf numFmtId="0" fontId="19" fillId="2" borderId="0" xfId="0" applyFont="1" applyFill="1" applyAlignment="1">
      <alignment horizontal="left"/>
    </xf>
    <xf numFmtId="0" fontId="20" fillId="2" borderId="0" xfId="0" applyFont="1" applyFill="1" applyAlignment="1">
      <alignment horizontal="left" wrapText="1"/>
    </xf>
    <xf numFmtId="0" fontId="18" fillId="2" borderId="0" xfId="0" applyFont="1" applyFill="1" applyAlignment="1">
      <alignment horizontal="left"/>
    </xf>
    <xf numFmtId="0" fontId="20" fillId="2" borderId="0" xfId="0" applyFont="1" applyFill="1" applyAlignment="1">
      <alignment horizontal="left" vertical="center"/>
    </xf>
    <xf numFmtId="0" fontId="20" fillId="2" borderId="0" xfId="0" applyFont="1" applyFill="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11" fillId="0" borderId="6"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12" fillId="0" borderId="1" xfId="0" applyFont="1" applyBorder="1" applyAlignment="1">
      <alignment horizontal="left" wrapText="1"/>
    </xf>
    <xf numFmtId="2" fontId="0" fillId="0" borderId="16" xfId="0" applyNumberFormat="1" applyBorder="1" applyAlignment="1">
      <alignment horizontal="center"/>
    </xf>
    <xf numFmtId="2" fontId="0" fillId="0" borderId="17" xfId="0" applyNumberFormat="1" applyBorder="1" applyAlignment="1">
      <alignment horizontal="center"/>
    </xf>
    <xf numFmtId="2" fontId="0" fillId="0" borderId="18" xfId="0" applyNumberFormat="1" applyBorder="1" applyAlignment="1">
      <alignment horizontal="center"/>
    </xf>
    <xf numFmtId="0" fontId="0" fillId="0" borderId="1" xfId="0" applyBorder="1" applyAlignment="1">
      <alignment horizontal="left" wrapText="1"/>
    </xf>
    <xf numFmtId="0" fontId="0" fillId="0" borderId="12"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7" fillId="0" borderId="0" xfId="0" applyFont="1" applyAlignment="1">
      <alignment horizontal="center" vertical="center"/>
    </xf>
    <xf numFmtId="2" fontId="7"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center" vertical="center" wrapText="1"/>
    </xf>
    <xf numFmtId="2" fontId="7"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0</xdr:col>
      <xdr:colOff>1190625</xdr:colOff>
      <xdr:row>0</xdr:row>
      <xdr:rowOff>0</xdr:rowOff>
    </xdr:from>
    <xdr:to>
      <xdr:col>3</xdr:col>
      <xdr:colOff>409575</xdr:colOff>
      <xdr:row>3</xdr:row>
      <xdr:rowOff>38100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0"/>
          <a:ext cx="34194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1247775</xdr:colOff>
      <xdr:row>0</xdr:row>
      <xdr:rowOff>0</xdr:rowOff>
    </xdr:from>
    <xdr:to>
      <xdr:col>3</xdr:col>
      <xdr:colOff>466725</xdr:colOff>
      <xdr:row>3</xdr:row>
      <xdr:rowOff>38100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0"/>
          <a:ext cx="30289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pic>
      <xdr:nvPicPr>
        <xdr:cNvPr id="2" name="Picture 1" descr="https://img-d05.moneycontrol.co.in/images/blank.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43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47625</xdr:colOff>
      <xdr:row>6</xdr:row>
      <xdr:rowOff>47625</xdr:rowOff>
    </xdr:to>
    <xdr:pic>
      <xdr:nvPicPr>
        <xdr:cNvPr id="3" name="Picture 2" descr="https://img-d05.moneycontrol.co.in/images/blank.gif">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146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4" name="Picture 3" descr="https://img-d05.moneycontrol.co.in/images/blank.gif">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014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5" name="Picture 4" descr="https://img-d05.moneycontrol.co.in/images/blank.gif">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414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6" name="Picture 5" descr="https://img-d05.moneycontrol.co.in/images/blank.gif">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7" name="Picture 6" descr="https://img-d05.moneycontrol.co.in/images/blank.gif">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8" name="Picture 7" descr="https://img-d05.moneycontrol.co.in/images/blank.gif">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9" name="Picture 8" descr="https://img-d05.moneycontrol.co.in/images/blank.gif">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10" name="Picture 9" descr="https://img-d05.moneycontrol.co.in/images/blank.gif">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11" name="Picture 10" descr="https://img-d05.moneycontrol.co.in/images/blank.gif">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tabSelected="1" topLeftCell="A3" workbookViewId="0">
      <selection activeCell="B10" sqref="B10"/>
    </sheetView>
  </sheetViews>
  <sheetFormatPr defaultRowHeight="15" x14ac:dyDescent="0.25"/>
  <cols>
    <col min="1" max="1" width="20.42578125" customWidth="1"/>
    <col min="2" max="2" width="30.140625" customWidth="1"/>
    <col min="3" max="3" width="12.42578125" customWidth="1"/>
    <col min="4" max="4" width="23.42578125" customWidth="1"/>
  </cols>
  <sheetData>
    <row r="1" spans="1:9" ht="15.75" x14ac:dyDescent="0.25">
      <c r="A1" s="16"/>
    </row>
    <row r="2" spans="1:9" ht="15.75" x14ac:dyDescent="0.25">
      <c r="A2" s="16"/>
    </row>
    <row r="4" spans="1:9" x14ac:dyDescent="0.25">
      <c r="A4" s="89" t="s">
        <v>1</v>
      </c>
      <c r="B4" s="89"/>
      <c r="C4" s="89"/>
      <c r="D4" s="89"/>
    </row>
    <row r="5" spans="1:9" x14ac:dyDescent="0.25">
      <c r="A5" s="89" t="s">
        <v>2</v>
      </c>
      <c r="B5" s="89"/>
      <c r="C5" s="89"/>
      <c r="D5" s="89"/>
    </row>
    <row r="6" spans="1:9" x14ac:dyDescent="0.25">
      <c r="A6" s="89" t="s">
        <v>163</v>
      </c>
      <c r="B6" s="89"/>
      <c r="C6" s="89"/>
      <c r="D6" s="89"/>
    </row>
    <row r="7" spans="1:9" x14ac:dyDescent="0.25">
      <c r="A7" s="89" t="s">
        <v>162</v>
      </c>
      <c r="B7" s="89"/>
      <c r="C7" s="89"/>
      <c r="D7" s="89"/>
      <c r="G7" s="9"/>
    </row>
    <row r="8" spans="1:9" ht="15.75" customHeight="1" x14ac:dyDescent="0.25">
      <c r="A8" s="90" t="s">
        <v>24</v>
      </c>
      <c r="B8" s="90"/>
      <c r="C8" s="90"/>
      <c r="D8" s="90"/>
    </row>
    <row r="9" spans="1:9" ht="16.5" thickBot="1" x14ac:dyDescent="0.3">
      <c r="A9" s="2"/>
    </row>
    <row r="10" spans="1:9" ht="29.25" thickBot="1" x14ac:dyDescent="0.3">
      <c r="A10" s="3" t="s">
        <v>3</v>
      </c>
      <c r="B10" s="5" t="s">
        <v>9</v>
      </c>
      <c r="C10" s="4" t="s">
        <v>4</v>
      </c>
      <c r="D10" s="18">
        <v>20238</v>
      </c>
    </row>
    <row r="11" spans="1:9" ht="15.75" thickBot="1" x14ac:dyDescent="0.3">
      <c r="A11" s="6" t="s">
        <v>5</v>
      </c>
      <c r="B11" s="8" t="s">
        <v>6</v>
      </c>
      <c r="C11" s="7" t="s">
        <v>7</v>
      </c>
      <c r="D11" s="8">
        <v>40</v>
      </c>
    </row>
    <row r="13" spans="1:9" x14ac:dyDescent="0.25">
      <c r="A13" s="80" t="s">
        <v>25</v>
      </c>
      <c r="B13" s="81"/>
      <c r="C13" s="81"/>
      <c r="D13" s="81"/>
      <c r="E13" s="81"/>
      <c r="F13" s="81"/>
    </row>
    <row r="14" spans="1:9" ht="18" customHeight="1" x14ac:dyDescent="0.25">
      <c r="A14" s="85" t="s">
        <v>26</v>
      </c>
      <c r="B14" s="85"/>
      <c r="C14" s="85"/>
      <c r="D14" s="85"/>
      <c r="E14" s="85"/>
      <c r="F14" s="85"/>
      <c r="G14" t="s">
        <v>32</v>
      </c>
    </row>
    <row r="15" spans="1:9" ht="15" customHeight="1" x14ac:dyDescent="0.25">
      <c r="A15" s="86" t="s">
        <v>27</v>
      </c>
      <c r="B15" s="86"/>
      <c r="C15" s="86"/>
      <c r="D15" s="86"/>
      <c r="E15" s="82"/>
      <c r="F15" s="82"/>
      <c r="G15" s="25"/>
      <c r="H15" s="1"/>
      <c r="I15" s="1"/>
    </row>
    <row r="16" spans="1:9" ht="15.75" x14ac:dyDescent="0.25">
      <c r="A16" s="83" t="s">
        <v>28</v>
      </c>
      <c r="B16" s="83"/>
      <c r="C16" s="84"/>
      <c r="D16" s="84"/>
      <c r="E16" s="82"/>
      <c r="F16" s="82"/>
    </row>
    <row r="17" spans="1:9" ht="15.75" x14ac:dyDescent="0.25">
      <c r="A17" s="87" t="s">
        <v>29</v>
      </c>
      <c r="B17" s="87"/>
      <c r="C17" s="87"/>
      <c r="D17" s="84"/>
      <c r="E17" s="82"/>
      <c r="F17" s="82"/>
    </row>
    <row r="18" spans="1:9" ht="15.75" x14ac:dyDescent="0.25">
      <c r="A18" s="87" t="s">
        <v>30</v>
      </c>
      <c r="B18" s="87"/>
      <c r="C18" s="87"/>
      <c r="D18" s="84"/>
      <c r="E18" s="82"/>
      <c r="F18" s="82"/>
    </row>
    <row r="19" spans="1:9" ht="15.75" x14ac:dyDescent="0.25">
      <c r="A19" s="88" t="s">
        <v>174</v>
      </c>
      <c r="B19" s="88"/>
      <c r="C19" s="88"/>
      <c r="D19" s="88"/>
      <c r="E19" s="88"/>
      <c r="F19" s="88"/>
    </row>
    <row r="20" spans="1:9" ht="15.75" x14ac:dyDescent="0.25">
      <c r="A20" s="87" t="s">
        <v>31</v>
      </c>
      <c r="B20" s="87"/>
      <c r="C20" s="87"/>
      <c r="D20" s="87"/>
      <c r="E20" s="82"/>
      <c r="F20" s="82"/>
      <c r="G20" s="17"/>
      <c r="H20" s="17"/>
      <c r="I20" s="17"/>
    </row>
    <row r="21" spans="1:9" x14ac:dyDescent="0.25">
      <c r="A21" s="15"/>
      <c r="B21" s="15"/>
      <c r="C21" s="15"/>
      <c r="D21" s="15"/>
    </row>
    <row r="22" spans="1:9" x14ac:dyDescent="0.25">
      <c r="A22" s="13" t="s">
        <v>14</v>
      </c>
      <c r="B22" s="14"/>
      <c r="C22" s="15"/>
      <c r="D22" s="15"/>
    </row>
    <row r="23" spans="1:9" x14ac:dyDescent="0.25">
      <c r="B23" s="17"/>
      <c r="C23" s="17"/>
      <c r="D23" s="17"/>
      <c r="E23" s="17"/>
      <c r="F23" s="17"/>
    </row>
    <row r="24" spans="1:9" x14ac:dyDescent="0.25">
      <c r="A24" s="12" t="s">
        <v>10</v>
      </c>
      <c r="B24" s="11">
        <v>1</v>
      </c>
      <c r="C24" s="11">
        <v>2</v>
      </c>
      <c r="D24" s="11">
        <v>3</v>
      </c>
      <c r="E24" s="11">
        <v>4</v>
      </c>
      <c r="F24" s="11" t="s">
        <v>13</v>
      </c>
    </row>
    <row r="25" spans="1:9" x14ac:dyDescent="0.25">
      <c r="A25" s="12" t="s">
        <v>11</v>
      </c>
      <c r="B25" s="11">
        <v>16</v>
      </c>
      <c r="C25" s="11">
        <v>8</v>
      </c>
      <c r="D25" s="11">
        <v>4</v>
      </c>
      <c r="E25" s="11">
        <v>12</v>
      </c>
      <c r="F25" s="11">
        <f>SUM(B25:E25)</f>
        <v>40</v>
      </c>
    </row>
    <row r="26" spans="1:9" x14ac:dyDescent="0.25">
      <c r="A26" s="12" t="s">
        <v>12</v>
      </c>
      <c r="B26" s="76"/>
      <c r="C26" s="76"/>
      <c r="D26" s="76"/>
      <c r="E26" s="76"/>
      <c r="F26" s="11">
        <f>SUM(B26:E26)</f>
        <v>0</v>
      </c>
    </row>
  </sheetData>
  <mergeCells count="11">
    <mergeCell ref="A4:D4"/>
    <mergeCell ref="A5:D5"/>
    <mergeCell ref="A6:D6"/>
    <mergeCell ref="A7:D7"/>
    <mergeCell ref="A8:D8"/>
    <mergeCell ref="A14:F14"/>
    <mergeCell ref="A15:D15"/>
    <mergeCell ref="A17:C17"/>
    <mergeCell ref="A18:C18"/>
    <mergeCell ref="A20:D20"/>
    <mergeCell ref="A19:F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0"/>
  <sheetViews>
    <sheetView workbookViewId="0">
      <selection activeCell="J1" sqref="J1"/>
    </sheetView>
  </sheetViews>
  <sheetFormatPr defaultRowHeight="15" x14ac:dyDescent="0.25"/>
  <cols>
    <col min="2" max="2" width="33.140625" customWidth="1"/>
    <col min="3" max="3" width="10.7109375" bestFit="1" customWidth="1"/>
    <col min="4" max="5" width="9.5703125" bestFit="1" customWidth="1"/>
    <col min="6" max="6" width="9.7109375" customWidth="1"/>
    <col min="258" max="258" width="33.140625" customWidth="1"/>
    <col min="259" max="259" width="10.5703125" bestFit="1" customWidth="1"/>
    <col min="262" max="262" width="9.7109375" customWidth="1"/>
    <col min="514" max="514" width="33.140625" customWidth="1"/>
    <col min="515" max="515" width="10.5703125" bestFit="1" customWidth="1"/>
    <col min="518" max="518" width="9.7109375" customWidth="1"/>
    <col min="770" max="770" width="33.140625" customWidth="1"/>
    <col min="771" max="771" width="10.5703125" bestFit="1" customWidth="1"/>
    <col min="774" max="774" width="9.7109375" customWidth="1"/>
    <col min="1026" max="1026" width="33.140625" customWidth="1"/>
    <col min="1027" max="1027" width="10.5703125" bestFit="1" customWidth="1"/>
    <col min="1030" max="1030" width="9.7109375" customWidth="1"/>
    <col min="1282" max="1282" width="33.140625" customWidth="1"/>
    <col min="1283" max="1283" width="10.5703125" bestFit="1" customWidth="1"/>
    <col min="1286" max="1286" width="9.7109375" customWidth="1"/>
    <col min="1538" max="1538" width="33.140625" customWidth="1"/>
    <col min="1539" max="1539" width="10.5703125" bestFit="1" customWidth="1"/>
    <col min="1542" max="1542" width="9.7109375" customWidth="1"/>
    <col min="1794" max="1794" width="33.140625" customWidth="1"/>
    <col min="1795" max="1795" width="10.5703125" bestFit="1" customWidth="1"/>
    <col min="1798" max="1798" width="9.7109375" customWidth="1"/>
    <col min="2050" max="2050" width="33.140625" customWidth="1"/>
    <col min="2051" max="2051" width="10.5703125" bestFit="1" customWidth="1"/>
    <col min="2054" max="2054" width="9.7109375" customWidth="1"/>
    <col min="2306" max="2306" width="33.140625" customWidth="1"/>
    <col min="2307" max="2307" width="10.5703125" bestFit="1" customWidth="1"/>
    <col min="2310" max="2310" width="9.7109375" customWidth="1"/>
    <col min="2562" max="2562" width="33.140625" customWidth="1"/>
    <col min="2563" max="2563" width="10.5703125" bestFit="1" customWidth="1"/>
    <col min="2566" max="2566" width="9.7109375" customWidth="1"/>
    <col min="2818" max="2818" width="33.140625" customWidth="1"/>
    <col min="2819" max="2819" width="10.5703125" bestFit="1" customWidth="1"/>
    <col min="2822" max="2822" width="9.7109375" customWidth="1"/>
    <col min="3074" max="3074" width="33.140625" customWidth="1"/>
    <col min="3075" max="3075" width="10.5703125" bestFit="1" customWidth="1"/>
    <col min="3078" max="3078" width="9.7109375" customWidth="1"/>
    <col min="3330" max="3330" width="33.140625" customWidth="1"/>
    <col min="3331" max="3331" width="10.5703125" bestFit="1" customWidth="1"/>
    <col min="3334" max="3334" width="9.7109375" customWidth="1"/>
    <col min="3586" max="3586" width="33.140625" customWidth="1"/>
    <col min="3587" max="3587" width="10.5703125" bestFit="1" customWidth="1"/>
    <col min="3590" max="3590" width="9.7109375" customWidth="1"/>
    <col min="3842" max="3842" width="33.140625" customWidth="1"/>
    <col min="3843" max="3843" width="10.5703125" bestFit="1" customWidth="1"/>
    <col min="3846" max="3846" width="9.7109375" customWidth="1"/>
    <col min="4098" max="4098" width="33.140625" customWidth="1"/>
    <col min="4099" max="4099" width="10.5703125" bestFit="1" customWidth="1"/>
    <col min="4102" max="4102" width="9.7109375" customWidth="1"/>
    <col min="4354" max="4354" width="33.140625" customWidth="1"/>
    <col min="4355" max="4355" width="10.5703125" bestFit="1" customWidth="1"/>
    <col min="4358" max="4358" width="9.7109375" customWidth="1"/>
    <col min="4610" max="4610" width="33.140625" customWidth="1"/>
    <col min="4611" max="4611" width="10.5703125" bestFit="1" customWidth="1"/>
    <col min="4614" max="4614" width="9.7109375" customWidth="1"/>
    <col min="4866" max="4866" width="33.140625" customWidth="1"/>
    <col min="4867" max="4867" width="10.5703125" bestFit="1" customWidth="1"/>
    <col min="4870" max="4870" width="9.7109375" customWidth="1"/>
    <col min="5122" max="5122" width="33.140625" customWidth="1"/>
    <col min="5123" max="5123" width="10.5703125" bestFit="1" customWidth="1"/>
    <col min="5126" max="5126" width="9.7109375" customWidth="1"/>
    <col min="5378" max="5378" width="33.140625" customWidth="1"/>
    <col min="5379" max="5379" width="10.5703125" bestFit="1" customWidth="1"/>
    <col min="5382" max="5382" width="9.7109375" customWidth="1"/>
    <col min="5634" max="5634" width="33.140625" customWidth="1"/>
    <col min="5635" max="5635" width="10.5703125" bestFit="1" customWidth="1"/>
    <col min="5638" max="5638" width="9.7109375" customWidth="1"/>
    <col min="5890" max="5890" width="33.140625" customWidth="1"/>
    <col min="5891" max="5891" width="10.5703125" bestFit="1" customWidth="1"/>
    <col min="5894" max="5894" width="9.7109375" customWidth="1"/>
    <col min="6146" max="6146" width="33.140625" customWidth="1"/>
    <col min="6147" max="6147" width="10.5703125" bestFit="1" customWidth="1"/>
    <col min="6150" max="6150" width="9.7109375" customWidth="1"/>
    <col min="6402" max="6402" width="33.140625" customWidth="1"/>
    <col min="6403" max="6403" width="10.5703125" bestFit="1" customWidth="1"/>
    <col min="6406" max="6406" width="9.7109375" customWidth="1"/>
    <col min="6658" max="6658" width="33.140625" customWidth="1"/>
    <col min="6659" max="6659" width="10.5703125" bestFit="1" customWidth="1"/>
    <col min="6662" max="6662" width="9.7109375" customWidth="1"/>
    <col min="6914" max="6914" width="33.140625" customWidth="1"/>
    <col min="6915" max="6915" width="10.5703125" bestFit="1" customWidth="1"/>
    <col min="6918" max="6918" width="9.7109375" customWidth="1"/>
    <col min="7170" max="7170" width="33.140625" customWidth="1"/>
    <col min="7171" max="7171" width="10.5703125" bestFit="1" customWidth="1"/>
    <col min="7174" max="7174" width="9.7109375" customWidth="1"/>
    <col min="7426" max="7426" width="33.140625" customWidth="1"/>
    <col min="7427" max="7427" width="10.5703125" bestFit="1" customWidth="1"/>
    <col min="7430" max="7430" width="9.7109375" customWidth="1"/>
    <col min="7682" max="7682" width="33.140625" customWidth="1"/>
    <col min="7683" max="7683" width="10.5703125" bestFit="1" customWidth="1"/>
    <col min="7686" max="7686" width="9.7109375" customWidth="1"/>
    <col min="7938" max="7938" width="33.140625" customWidth="1"/>
    <col min="7939" max="7939" width="10.5703125" bestFit="1" customWidth="1"/>
    <col min="7942" max="7942" width="9.7109375" customWidth="1"/>
    <col min="8194" max="8194" width="33.140625" customWidth="1"/>
    <col min="8195" max="8195" width="10.5703125" bestFit="1" customWidth="1"/>
    <col min="8198" max="8198" width="9.7109375" customWidth="1"/>
    <col min="8450" max="8450" width="33.140625" customWidth="1"/>
    <col min="8451" max="8451" width="10.5703125" bestFit="1" customWidth="1"/>
    <col min="8454" max="8454" width="9.7109375" customWidth="1"/>
    <col min="8706" max="8706" width="33.140625" customWidth="1"/>
    <col min="8707" max="8707" width="10.5703125" bestFit="1" customWidth="1"/>
    <col min="8710" max="8710" width="9.7109375" customWidth="1"/>
    <col min="8962" max="8962" width="33.140625" customWidth="1"/>
    <col min="8963" max="8963" width="10.5703125" bestFit="1" customWidth="1"/>
    <col min="8966" max="8966" width="9.7109375" customWidth="1"/>
    <col min="9218" max="9218" width="33.140625" customWidth="1"/>
    <col min="9219" max="9219" width="10.5703125" bestFit="1" customWidth="1"/>
    <col min="9222" max="9222" width="9.7109375" customWidth="1"/>
    <col min="9474" max="9474" width="33.140625" customWidth="1"/>
    <col min="9475" max="9475" width="10.5703125" bestFit="1" customWidth="1"/>
    <col min="9478" max="9478" width="9.7109375" customWidth="1"/>
    <col min="9730" max="9730" width="33.140625" customWidth="1"/>
    <col min="9731" max="9731" width="10.5703125" bestFit="1" customWidth="1"/>
    <col min="9734" max="9734" width="9.7109375" customWidth="1"/>
    <col min="9986" max="9986" width="33.140625" customWidth="1"/>
    <col min="9987" max="9987" width="10.5703125" bestFit="1" customWidth="1"/>
    <col min="9990" max="9990" width="9.7109375" customWidth="1"/>
    <col min="10242" max="10242" width="33.140625" customWidth="1"/>
    <col min="10243" max="10243" width="10.5703125" bestFit="1" customWidth="1"/>
    <col min="10246" max="10246" width="9.7109375" customWidth="1"/>
    <col min="10498" max="10498" width="33.140625" customWidth="1"/>
    <col min="10499" max="10499" width="10.5703125" bestFit="1" customWidth="1"/>
    <col min="10502" max="10502" width="9.7109375" customWidth="1"/>
    <col min="10754" max="10754" width="33.140625" customWidth="1"/>
    <col min="10755" max="10755" width="10.5703125" bestFit="1" customWidth="1"/>
    <col min="10758" max="10758" width="9.7109375" customWidth="1"/>
    <col min="11010" max="11010" width="33.140625" customWidth="1"/>
    <col min="11011" max="11011" width="10.5703125" bestFit="1" customWidth="1"/>
    <col min="11014" max="11014" width="9.7109375" customWidth="1"/>
    <col min="11266" max="11266" width="33.140625" customWidth="1"/>
    <col min="11267" max="11267" width="10.5703125" bestFit="1" customWidth="1"/>
    <col min="11270" max="11270" width="9.7109375" customWidth="1"/>
    <col min="11522" max="11522" width="33.140625" customWidth="1"/>
    <col min="11523" max="11523" width="10.5703125" bestFit="1" customWidth="1"/>
    <col min="11526" max="11526" width="9.7109375" customWidth="1"/>
    <col min="11778" max="11778" width="33.140625" customWidth="1"/>
    <col min="11779" max="11779" width="10.5703125" bestFit="1" customWidth="1"/>
    <col min="11782" max="11782" width="9.7109375" customWidth="1"/>
    <col min="12034" max="12034" width="33.140625" customWidth="1"/>
    <col min="12035" max="12035" width="10.5703125" bestFit="1" customWidth="1"/>
    <col min="12038" max="12038" width="9.7109375" customWidth="1"/>
    <col min="12290" max="12290" width="33.140625" customWidth="1"/>
    <col min="12291" max="12291" width="10.5703125" bestFit="1" customWidth="1"/>
    <col min="12294" max="12294" width="9.7109375" customWidth="1"/>
    <col min="12546" max="12546" width="33.140625" customWidth="1"/>
    <col min="12547" max="12547" width="10.5703125" bestFit="1" customWidth="1"/>
    <col min="12550" max="12550" width="9.7109375" customWidth="1"/>
    <col min="12802" max="12802" width="33.140625" customWidth="1"/>
    <col min="12803" max="12803" width="10.5703125" bestFit="1" customWidth="1"/>
    <col min="12806" max="12806" width="9.7109375" customWidth="1"/>
    <col min="13058" max="13058" width="33.140625" customWidth="1"/>
    <col min="13059" max="13059" width="10.5703125" bestFit="1" customWidth="1"/>
    <col min="13062" max="13062" width="9.7109375" customWidth="1"/>
    <col min="13314" max="13314" width="33.140625" customWidth="1"/>
    <col min="13315" max="13315" width="10.5703125" bestFit="1" customWidth="1"/>
    <col min="13318" max="13318" width="9.7109375" customWidth="1"/>
    <col min="13570" max="13570" width="33.140625" customWidth="1"/>
    <col min="13571" max="13571" width="10.5703125" bestFit="1" customWidth="1"/>
    <col min="13574" max="13574" width="9.7109375" customWidth="1"/>
    <col min="13826" max="13826" width="33.140625" customWidth="1"/>
    <col min="13827" max="13827" width="10.5703125" bestFit="1" customWidth="1"/>
    <col min="13830" max="13830" width="9.7109375" customWidth="1"/>
    <col min="14082" max="14082" width="33.140625" customWidth="1"/>
    <col min="14083" max="14083" width="10.5703125" bestFit="1" customWidth="1"/>
    <col min="14086" max="14086" width="9.7109375" customWidth="1"/>
    <col min="14338" max="14338" width="33.140625" customWidth="1"/>
    <col min="14339" max="14339" width="10.5703125" bestFit="1" customWidth="1"/>
    <col min="14342" max="14342" width="9.7109375" customWidth="1"/>
    <col min="14594" max="14594" width="33.140625" customWidth="1"/>
    <col min="14595" max="14595" width="10.5703125" bestFit="1" customWidth="1"/>
    <col min="14598" max="14598" width="9.7109375" customWidth="1"/>
    <col min="14850" max="14850" width="33.140625" customWidth="1"/>
    <col min="14851" max="14851" width="10.5703125" bestFit="1" customWidth="1"/>
    <col min="14854" max="14854" width="9.7109375" customWidth="1"/>
    <col min="15106" max="15106" width="33.140625" customWidth="1"/>
    <col min="15107" max="15107" width="10.5703125" bestFit="1" customWidth="1"/>
    <col min="15110" max="15110" width="9.7109375" customWidth="1"/>
    <col min="15362" max="15362" width="33.140625" customWidth="1"/>
    <col min="15363" max="15363" width="10.5703125" bestFit="1" customWidth="1"/>
    <col min="15366" max="15366" width="9.7109375" customWidth="1"/>
    <col min="15618" max="15618" width="33.140625" customWidth="1"/>
    <col min="15619" max="15619" width="10.5703125" bestFit="1" customWidth="1"/>
    <col min="15622" max="15622" width="9.7109375" customWidth="1"/>
    <col min="15874" max="15874" width="33.140625" customWidth="1"/>
    <col min="15875" max="15875" width="10.5703125" bestFit="1" customWidth="1"/>
    <col min="15878" max="15878" width="9.7109375" customWidth="1"/>
    <col min="16130" max="16130" width="33.140625" customWidth="1"/>
    <col min="16131" max="16131" width="10.5703125" bestFit="1" customWidth="1"/>
    <col min="16134" max="16134" width="9.7109375" customWidth="1"/>
  </cols>
  <sheetData>
    <row r="1" spans="1:10" x14ac:dyDescent="0.25">
      <c r="A1" s="54" t="s">
        <v>127</v>
      </c>
      <c r="B1" s="39"/>
      <c r="G1" t="s">
        <v>135</v>
      </c>
      <c r="I1" s="77" t="s">
        <v>175</v>
      </c>
      <c r="J1" s="17" t="s">
        <v>178</v>
      </c>
    </row>
    <row r="2" spans="1:10" ht="230.1" customHeight="1" x14ac:dyDescent="0.25">
      <c r="B2" s="95" t="s">
        <v>165</v>
      </c>
      <c r="C2" s="95"/>
      <c r="D2" s="95"/>
      <c r="E2" s="95"/>
      <c r="F2" s="95"/>
    </row>
    <row r="3" spans="1:10" ht="15.75" customHeight="1" x14ac:dyDescent="0.25">
      <c r="B3" s="95"/>
      <c r="C3" s="95"/>
      <c r="D3" s="95"/>
      <c r="E3" s="95"/>
      <c r="F3" s="95"/>
    </row>
    <row r="4" spans="1:10" x14ac:dyDescent="0.25">
      <c r="B4" s="95"/>
      <c r="C4" s="95"/>
      <c r="D4" s="95"/>
      <c r="E4" s="95"/>
      <c r="F4" s="95"/>
    </row>
    <row r="5" spans="1:10" x14ac:dyDescent="0.25">
      <c r="B5" t="s">
        <v>33</v>
      </c>
    </row>
    <row r="7" spans="1:10" s="39" customFormat="1" ht="12.75" x14ac:dyDescent="0.2">
      <c r="B7" s="40"/>
      <c r="C7" s="40" t="s">
        <v>21</v>
      </c>
      <c r="D7" s="40" t="s">
        <v>34</v>
      </c>
      <c r="E7" s="40" t="s">
        <v>166</v>
      </c>
      <c r="F7" s="40" t="s">
        <v>167</v>
      </c>
    </row>
    <row r="8" spans="1:10" s="39" customFormat="1" ht="12.75" x14ac:dyDescent="0.2">
      <c r="B8" s="40"/>
      <c r="C8" s="40" t="s">
        <v>18</v>
      </c>
      <c r="D8" s="40" t="s">
        <v>18</v>
      </c>
      <c r="E8" s="40" t="s">
        <v>19</v>
      </c>
      <c r="F8" s="40" t="s">
        <v>20</v>
      </c>
    </row>
    <row r="9" spans="1:10" x14ac:dyDescent="0.25">
      <c r="B9" s="10" t="s">
        <v>35</v>
      </c>
      <c r="C9" s="10"/>
      <c r="D9" s="10"/>
      <c r="E9" s="10"/>
      <c r="F9" s="10"/>
    </row>
    <row r="10" spans="1:10" x14ac:dyDescent="0.25">
      <c r="B10" s="10" t="s">
        <v>36</v>
      </c>
      <c r="C10" s="41">
        <v>350</v>
      </c>
      <c r="D10" s="41">
        <f>C10*1.1</f>
        <v>385.00000000000006</v>
      </c>
      <c r="E10" s="41">
        <v>425</v>
      </c>
      <c r="F10" s="41">
        <v>470</v>
      </c>
    </row>
    <row r="11" spans="1:10" x14ac:dyDescent="0.25">
      <c r="B11" s="10" t="s">
        <v>37</v>
      </c>
      <c r="C11" s="41">
        <v>50</v>
      </c>
      <c r="D11" s="41">
        <v>60</v>
      </c>
      <c r="E11" s="41">
        <v>70</v>
      </c>
      <c r="F11" s="41">
        <v>80</v>
      </c>
    </row>
    <row r="12" spans="1:10" x14ac:dyDescent="0.25">
      <c r="B12" s="10" t="s">
        <v>13</v>
      </c>
      <c r="C12" s="41">
        <f>C10+C11</f>
        <v>400</v>
      </c>
      <c r="D12" s="41">
        <f>D10+D11</f>
        <v>445.00000000000006</v>
      </c>
      <c r="E12" s="41">
        <f>E10+E11</f>
        <v>495</v>
      </c>
      <c r="F12" s="41">
        <f>F10+F11</f>
        <v>550</v>
      </c>
    </row>
    <row r="13" spans="1:10" s="39" customFormat="1" ht="12.75" x14ac:dyDescent="0.2">
      <c r="B13" s="40" t="s">
        <v>104</v>
      </c>
      <c r="C13" s="42">
        <f>C12</f>
        <v>400</v>
      </c>
      <c r="D13" s="42">
        <f t="shared" ref="D13:F13" si="0">D12</f>
        <v>445.00000000000006</v>
      </c>
      <c r="E13" s="42">
        <f t="shared" si="0"/>
        <v>495</v>
      </c>
      <c r="F13" s="42">
        <f t="shared" si="0"/>
        <v>550</v>
      </c>
    </row>
    <row r="14" spans="1:10" x14ac:dyDescent="0.25">
      <c r="B14" s="10"/>
      <c r="C14" s="41"/>
      <c r="D14" s="41"/>
      <c r="E14" s="41"/>
      <c r="F14" s="41"/>
    </row>
    <row r="15" spans="1:10" x14ac:dyDescent="0.25">
      <c r="B15" s="10" t="s">
        <v>38</v>
      </c>
      <c r="C15" s="41"/>
      <c r="D15" s="41"/>
      <c r="E15" s="41"/>
      <c r="F15" s="41"/>
    </row>
    <row r="16" spans="1:10" x14ac:dyDescent="0.25">
      <c r="B16" s="10" t="s">
        <v>39</v>
      </c>
      <c r="C16" s="41">
        <f>C10*0.95</f>
        <v>332.5</v>
      </c>
      <c r="D16" s="41">
        <f t="shared" ref="D16:F16" si="1">D10*0.95</f>
        <v>365.75000000000006</v>
      </c>
      <c r="E16" s="41">
        <f>E10*0.95+10</f>
        <v>413.75</v>
      </c>
      <c r="F16" s="41">
        <f t="shared" si="1"/>
        <v>446.5</v>
      </c>
    </row>
    <row r="17" spans="2:6" x14ac:dyDescent="0.25">
      <c r="B17" s="10" t="s">
        <v>40</v>
      </c>
      <c r="C17" s="41">
        <v>0.5</v>
      </c>
      <c r="D17" s="41">
        <v>0.6</v>
      </c>
      <c r="E17" s="41">
        <v>0.7</v>
      </c>
      <c r="F17" s="41">
        <v>0.8</v>
      </c>
    </row>
    <row r="18" spans="2:6" x14ac:dyDescent="0.25">
      <c r="B18" s="10" t="s">
        <v>41</v>
      </c>
      <c r="C18" s="41">
        <v>2</v>
      </c>
      <c r="D18" s="41">
        <f>C18*1.1</f>
        <v>2.2000000000000002</v>
      </c>
      <c r="E18" s="41">
        <f t="shared" ref="E18:F18" si="2">D18*1.1</f>
        <v>2.4200000000000004</v>
      </c>
      <c r="F18" s="41">
        <f t="shared" si="2"/>
        <v>2.6620000000000008</v>
      </c>
    </row>
    <row r="19" spans="2:6" x14ac:dyDescent="0.25">
      <c r="B19" s="10" t="s">
        <v>42</v>
      </c>
      <c r="C19" s="41">
        <v>21.5</v>
      </c>
      <c r="D19" s="41">
        <v>21.75</v>
      </c>
      <c r="E19" s="41">
        <v>26</v>
      </c>
      <c r="F19" s="41">
        <v>22.5</v>
      </c>
    </row>
    <row r="20" spans="2:6" x14ac:dyDescent="0.25">
      <c r="B20" s="10" t="s">
        <v>43</v>
      </c>
      <c r="C20" s="41">
        <v>4.4400000000000004</v>
      </c>
      <c r="D20" s="41">
        <v>7.09</v>
      </c>
      <c r="E20" s="41">
        <v>5.04</v>
      </c>
      <c r="F20" s="41">
        <v>3.59</v>
      </c>
    </row>
    <row r="21" spans="2:6" x14ac:dyDescent="0.25">
      <c r="B21" s="10" t="s">
        <v>44</v>
      </c>
      <c r="C21" s="41">
        <f>SUM(C16:C20)</f>
        <v>360.94</v>
      </c>
      <c r="D21" s="41">
        <f>SUM(D16:D20)</f>
        <v>397.39000000000004</v>
      </c>
      <c r="E21" s="41">
        <f>SUM(E16:E20)</f>
        <v>447.91</v>
      </c>
      <c r="F21" s="41">
        <f>SUM(F16:F20)</f>
        <v>476.05199999999996</v>
      </c>
    </row>
    <row r="22" spans="2:6" x14ac:dyDescent="0.25">
      <c r="B22" s="10" t="s">
        <v>45</v>
      </c>
      <c r="C22" s="41">
        <v>24.5</v>
      </c>
      <c r="D22" s="41">
        <f>C24</f>
        <v>21</v>
      </c>
      <c r="E22" s="41">
        <f>D24</f>
        <v>26</v>
      </c>
      <c r="F22" s="41">
        <f>E24</f>
        <v>33</v>
      </c>
    </row>
    <row r="23" spans="2:6" x14ac:dyDescent="0.25">
      <c r="B23" s="10" t="s">
        <v>46</v>
      </c>
      <c r="C23" s="41">
        <f>C21+C22</f>
        <v>385.44</v>
      </c>
      <c r="D23" s="41">
        <f>D21+D22</f>
        <v>418.39000000000004</v>
      </c>
      <c r="E23" s="41">
        <f>E21+E22</f>
        <v>473.91</v>
      </c>
      <c r="F23" s="41">
        <f>F21+F22</f>
        <v>509.05199999999996</v>
      </c>
    </row>
    <row r="24" spans="2:6" x14ac:dyDescent="0.25">
      <c r="B24" s="10" t="s">
        <v>47</v>
      </c>
      <c r="C24" s="41">
        <v>21</v>
      </c>
      <c r="D24" s="41">
        <v>26</v>
      </c>
      <c r="E24" s="41">
        <v>33</v>
      </c>
      <c r="F24" s="41">
        <v>36</v>
      </c>
    </row>
    <row r="25" spans="2:6" x14ac:dyDescent="0.25">
      <c r="B25" s="10" t="s">
        <v>48</v>
      </c>
      <c r="C25" s="41">
        <f>C23-C24</f>
        <v>364.44</v>
      </c>
      <c r="D25" s="41">
        <f>D23-D24</f>
        <v>392.39000000000004</v>
      </c>
      <c r="E25" s="41">
        <f>E23-E24</f>
        <v>440.91</v>
      </c>
      <c r="F25" s="41">
        <f>F23-F24</f>
        <v>473.05199999999996</v>
      </c>
    </row>
    <row r="26" spans="2:6" x14ac:dyDescent="0.25">
      <c r="B26" s="10" t="s">
        <v>49</v>
      </c>
      <c r="C26" s="41">
        <v>8</v>
      </c>
      <c r="D26" s="41">
        <f>C28</f>
        <v>15.5</v>
      </c>
      <c r="E26" s="41">
        <f>D28</f>
        <v>6.75</v>
      </c>
      <c r="F26" s="41">
        <f>E28</f>
        <v>20</v>
      </c>
    </row>
    <row r="27" spans="2:6" x14ac:dyDescent="0.25">
      <c r="B27" s="10" t="s">
        <v>46</v>
      </c>
      <c r="C27" s="41">
        <f>C25+C26</f>
        <v>372.44</v>
      </c>
      <c r="D27" s="41">
        <f>D25+D26</f>
        <v>407.89000000000004</v>
      </c>
      <c r="E27" s="41">
        <f>E25+E26</f>
        <v>447.66</v>
      </c>
      <c r="F27" s="41">
        <f>F25+F26</f>
        <v>493.05199999999996</v>
      </c>
    </row>
    <row r="28" spans="2:6" x14ac:dyDescent="0.25">
      <c r="B28" s="10" t="s">
        <v>50</v>
      </c>
      <c r="C28" s="41">
        <v>15.5</v>
      </c>
      <c r="D28" s="41">
        <v>6.75</v>
      </c>
      <c r="E28" s="41">
        <v>20</v>
      </c>
      <c r="F28" s="41">
        <v>22.5</v>
      </c>
    </row>
    <row r="29" spans="2:6" x14ac:dyDescent="0.25">
      <c r="B29" s="10" t="s">
        <v>51</v>
      </c>
      <c r="C29" s="41">
        <f>C27-C28</f>
        <v>356.94</v>
      </c>
      <c r="D29" s="41">
        <f>D27-D28</f>
        <v>401.14000000000004</v>
      </c>
      <c r="E29" s="41">
        <f>E27-E28</f>
        <v>427.66</v>
      </c>
      <c r="F29" s="41">
        <f>F27-F28</f>
        <v>470.55199999999996</v>
      </c>
    </row>
    <row r="30" spans="2:6" x14ac:dyDescent="0.25">
      <c r="B30" s="10"/>
      <c r="C30" s="41"/>
      <c r="D30" s="41"/>
      <c r="E30" s="41"/>
      <c r="F30" s="41"/>
    </row>
    <row r="31" spans="2:6" x14ac:dyDescent="0.25">
      <c r="B31" s="10" t="s">
        <v>52</v>
      </c>
      <c r="C31" s="41">
        <v>1.5</v>
      </c>
      <c r="D31" s="41">
        <v>1.7</v>
      </c>
      <c r="E31" s="41">
        <v>1.9</v>
      </c>
      <c r="F31" s="41">
        <v>2.2000000000000002</v>
      </c>
    </row>
    <row r="32" spans="2:6" x14ac:dyDescent="0.25">
      <c r="B32" s="10" t="s">
        <v>105</v>
      </c>
      <c r="C32" s="41">
        <f>C29+C31</f>
        <v>358.44</v>
      </c>
      <c r="D32" s="41">
        <f>D29+D31</f>
        <v>402.84000000000003</v>
      </c>
      <c r="E32" s="41">
        <f>E29+E31</f>
        <v>429.56</v>
      </c>
      <c r="F32" s="41">
        <f>F29+F31</f>
        <v>472.75199999999995</v>
      </c>
    </row>
    <row r="33" spans="2:6" x14ac:dyDescent="0.25">
      <c r="B33" s="10" t="s">
        <v>53</v>
      </c>
      <c r="C33" s="41">
        <f>C13-C32</f>
        <v>41.56</v>
      </c>
      <c r="D33" s="41">
        <f>D13-D32</f>
        <v>42.160000000000025</v>
      </c>
      <c r="E33" s="41">
        <f>E13-E32</f>
        <v>65.44</v>
      </c>
      <c r="F33" s="41">
        <f>F13-F32</f>
        <v>77.248000000000047</v>
      </c>
    </row>
    <row r="34" spans="2:6" x14ac:dyDescent="0.25">
      <c r="B34" s="10" t="s">
        <v>54</v>
      </c>
      <c r="C34" s="41">
        <f>C56*0.1</f>
        <v>14</v>
      </c>
      <c r="D34" s="41">
        <f t="shared" ref="D34:F34" si="3">D56*0.1</f>
        <v>15</v>
      </c>
      <c r="E34" s="41">
        <f t="shared" si="3"/>
        <v>17</v>
      </c>
      <c r="F34" s="41">
        <f t="shared" si="3"/>
        <v>21</v>
      </c>
    </row>
    <row r="35" spans="2:6" x14ac:dyDescent="0.25">
      <c r="B35" s="10" t="s">
        <v>106</v>
      </c>
      <c r="C35" s="41">
        <f>C33-C34</f>
        <v>27.560000000000002</v>
      </c>
      <c r="D35" s="41">
        <f>D33-D34</f>
        <v>27.160000000000025</v>
      </c>
      <c r="E35" s="41">
        <f>E33-E34</f>
        <v>48.44</v>
      </c>
      <c r="F35" s="41">
        <f>F33-F34</f>
        <v>56.248000000000047</v>
      </c>
    </row>
    <row r="36" spans="2:6" s="39" customFormat="1" ht="12.75" x14ac:dyDescent="0.2">
      <c r="B36" s="40" t="s">
        <v>107</v>
      </c>
      <c r="C36" s="42">
        <f>C35</f>
        <v>27.560000000000002</v>
      </c>
      <c r="D36" s="42">
        <f>D35</f>
        <v>27.160000000000025</v>
      </c>
      <c r="E36" s="42">
        <f>E35</f>
        <v>48.44</v>
      </c>
      <c r="F36" s="42">
        <f>F35</f>
        <v>56.248000000000047</v>
      </c>
    </row>
    <row r="37" spans="2:6" x14ac:dyDescent="0.25">
      <c r="B37" s="10" t="s">
        <v>55</v>
      </c>
      <c r="C37" s="41">
        <f>C36*0.25</f>
        <v>6.8900000000000006</v>
      </c>
      <c r="D37" s="41">
        <f t="shared" ref="D37:F37" si="4">D36*0.25</f>
        <v>6.7900000000000063</v>
      </c>
      <c r="E37" s="41">
        <f t="shared" si="4"/>
        <v>12.11</v>
      </c>
      <c r="F37" s="41">
        <f t="shared" si="4"/>
        <v>14.062000000000012</v>
      </c>
    </row>
    <row r="38" spans="2:6" x14ac:dyDescent="0.25">
      <c r="B38" s="10" t="s">
        <v>56</v>
      </c>
      <c r="C38" s="41">
        <v>0</v>
      </c>
      <c r="D38" s="41">
        <v>0</v>
      </c>
      <c r="E38" s="41">
        <v>0</v>
      </c>
      <c r="F38" s="41">
        <v>0</v>
      </c>
    </row>
    <row r="39" spans="2:6" x14ac:dyDescent="0.25">
      <c r="B39" s="10" t="s">
        <v>108</v>
      </c>
      <c r="C39" s="41">
        <f>C36-C37-C38</f>
        <v>20.67</v>
      </c>
      <c r="D39" s="41">
        <f>D36-D37-D38</f>
        <v>20.370000000000019</v>
      </c>
      <c r="E39" s="41">
        <f>E36-E37-E38</f>
        <v>36.33</v>
      </c>
      <c r="F39" s="41">
        <f>F36-F37-F38</f>
        <v>42.186000000000035</v>
      </c>
    </row>
    <row r="41" spans="2:6" ht="9.75" hidden="1" customHeight="1" thickBot="1" x14ac:dyDescent="0.3"/>
    <row r="42" spans="2:6" hidden="1" x14ac:dyDescent="0.25"/>
    <row r="43" spans="2:6" hidden="1" x14ac:dyDescent="0.25"/>
    <row r="44" spans="2:6" hidden="1" x14ac:dyDescent="0.25"/>
    <row r="45" spans="2:6" hidden="1" x14ac:dyDescent="0.25"/>
    <row r="46" spans="2:6" x14ac:dyDescent="0.25">
      <c r="B46" s="39" t="s">
        <v>57</v>
      </c>
    </row>
    <row r="47" spans="2:6" ht="7.5" customHeight="1" x14ac:dyDescent="0.25"/>
    <row r="48" spans="2:6" s="39" customFormat="1" ht="12.75" x14ac:dyDescent="0.2">
      <c r="B48" s="40"/>
      <c r="C48" s="40"/>
      <c r="D48" s="40"/>
      <c r="E48" s="40"/>
      <c r="F48" s="40"/>
    </row>
    <row r="49" spans="2:6" x14ac:dyDescent="0.25">
      <c r="B49" s="10" t="s">
        <v>58</v>
      </c>
      <c r="C49" s="10"/>
      <c r="D49" s="10"/>
      <c r="E49" s="10"/>
      <c r="F49" s="10"/>
    </row>
    <row r="50" spans="2:6" ht="11.25" customHeight="1" x14ac:dyDescent="0.25">
      <c r="B50" s="10"/>
      <c r="C50" s="10"/>
      <c r="D50" s="10"/>
      <c r="E50" s="10"/>
      <c r="F50" s="10"/>
    </row>
    <row r="51" spans="2:6" x14ac:dyDescent="0.25">
      <c r="B51" s="10" t="s">
        <v>59</v>
      </c>
      <c r="C51" s="41"/>
      <c r="D51" s="41"/>
      <c r="E51" s="41"/>
      <c r="F51" s="41"/>
    </row>
    <row r="52" spans="2:6" x14ac:dyDescent="0.25">
      <c r="B52" s="10" t="s">
        <v>60</v>
      </c>
      <c r="C52" s="41"/>
      <c r="D52" s="41"/>
      <c r="E52" s="41"/>
      <c r="F52" s="41"/>
    </row>
    <row r="53" spans="2:6" x14ac:dyDescent="0.25">
      <c r="B53" s="10" t="s">
        <v>61</v>
      </c>
      <c r="C53" s="41"/>
      <c r="D53" s="41"/>
      <c r="E53" s="41"/>
      <c r="F53" s="41"/>
    </row>
    <row r="54" spans="2:6" x14ac:dyDescent="0.25">
      <c r="B54" s="10" t="s">
        <v>62</v>
      </c>
      <c r="C54" s="41"/>
      <c r="D54" s="41"/>
      <c r="E54" s="41"/>
      <c r="F54" s="41"/>
    </row>
    <row r="55" spans="2:6" x14ac:dyDescent="0.25">
      <c r="B55" s="10" t="s">
        <v>63</v>
      </c>
      <c r="C55" s="41"/>
      <c r="D55" s="41"/>
      <c r="E55" s="41"/>
      <c r="F55" s="41"/>
    </row>
    <row r="56" spans="2:6" x14ac:dyDescent="0.25">
      <c r="B56" s="10" t="s">
        <v>64</v>
      </c>
      <c r="C56" s="41">
        <v>140</v>
      </c>
      <c r="D56" s="41">
        <v>150</v>
      </c>
      <c r="E56" s="41">
        <v>170</v>
      </c>
      <c r="F56" s="41">
        <v>210</v>
      </c>
    </row>
    <row r="57" spans="2:6" x14ac:dyDescent="0.25">
      <c r="B57" s="10" t="s">
        <v>65</v>
      </c>
      <c r="C57" s="41"/>
      <c r="D57" s="41"/>
      <c r="E57" s="41"/>
      <c r="F57" s="41"/>
    </row>
    <row r="58" spans="2:6" x14ac:dyDescent="0.25">
      <c r="B58" s="10" t="s">
        <v>109</v>
      </c>
      <c r="C58" s="41"/>
      <c r="D58" s="41"/>
      <c r="E58" s="41"/>
      <c r="F58" s="41"/>
    </row>
    <row r="59" spans="2:6" x14ac:dyDescent="0.25">
      <c r="B59" s="10"/>
      <c r="C59" s="41"/>
      <c r="D59" s="41"/>
      <c r="E59" s="41"/>
      <c r="F59" s="41"/>
    </row>
    <row r="60" spans="2:6" s="39" customFormat="1" ht="12.75" x14ac:dyDescent="0.2">
      <c r="B60" s="40" t="s">
        <v>66</v>
      </c>
      <c r="C60" s="42">
        <f>C56+C57</f>
        <v>140</v>
      </c>
      <c r="D60" s="42">
        <f>D56+D57</f>
        <v>150</v>
      </c>
      <c r="E60" s="42">
        <f>E56+E57</f>
        <v>170</v>
      </c>
      <c r="F60" s="42">
        <f>F56+F57</f>
        <v>210</v>
      </c>
    </row>
    <row r="61" spans="2:6" x14ac:dyDescent="0.25">
      <c r="B61" s="10" t="s">
        <v>67</v>
      </c>
      <c r="C61" s="41">
        <f>C16*0.05</f>
        <v>16.625</v>
      </c>
      <c r="D61" s="41">
        <f t="shared" ref="D61:F61" si="5">D16*0.05</f>
        <v>18.287500000000005</v>
      </c>
      <c r="E61" s="41">
        <f t="shared" si="5"/>
        <v>20.6875</v>
      </c>
      <c r="F61" s="41">
        <f t="shared" si="5"/>
        <v>22.325000000000003</v>
      </c>
    </row>
    <row r="62" spans="2:6" x14ac:dyDescent="0.25">
      <c r="B62" s="10" t="s">
        <v>68</v>
      </c>
      <c r="C62" s="41">
        <f>C37</f>
        <v>6.8900000000000006</v>
      </c>
      <c r="D62" s="41">
        <f t="shared" ref="D62:F62" si="6">D37</f>
        <v>6.7900000000000063</v>
      </c>
      <c r="E62" s="41">
        <f t="shared" si="6"/>
        <v>12.11</v>
      </c>
      <c r="F62" s="41">
        <f t="shared" si="6"/>
        <v>14.062000000000012</v>
      </c>
    </row>
    <row r="63" spans="2:6" x14ac:dyDescent="0.25">
      <c r="B63" s="10" t="s">
        <v>69</v>
      </c>
      <c r="C63" s="41">
        <v>0</v>
      </c>
      <c r="D63" s="41">
        <v>1.5</v>
      </c>
      <c r="E63" s="41">
        <v>1.5</v>
      </c>
      <c r="F63" s="41">
        <v>1.5</v>
      </c>
    </row>
    <row r="64" spans="2:6" x14ac:dyDescent="0.25">
      <c r="B64" s="10" t="s">
        <v>70</v>
      </c>
      <c r="C64" s="41">
        <v>0.15</v>
      </c>
      <c r="D64" s="41">
        <v>0.25</v>
      </c>
      <c r="E64" s="41">
        <v>0.4</v>
      </c>
      <c r="F64" s="41">
        <v>0.5</v>
      </c>
    </row>
    <row r="65" spans="2:6" x14ac:dyDescent="0.25">
      <c r="B65" s="10" t="s">
        <v>71</v>
      </c>
      <c r="C65" s="42">
        <f>SUM(C61:C64)</f>
        <v>23.664999999999999</v>
      </c>
      <c r="D65" s="42">
        <f>SUM(D61:D64)</f>
        <v>26.827500000000011</v>
      </c>
      <c r="E65" s="42">
        <f>SUM(E61:E64)</f>
        <v>34.697499999999998</v>
      </c>
      <c r="F65" s="42">
        <f>SUM(F61:F64)</f>
        <v>38.387000000000015</v>
      </c>
    </row>
    <row r="66" spans="2:6" s="39" customFormat="1" ht="12.75" x14ac:dyDescent="0.2">
      <c r="B66" s="40" t="s">
        <v>72</v>
      </c>
      <c r="C66" s="42">
        <f>C60+C65</f>
        <v>163.66499999999999</v>
      </c>
      <c r="D66" s="42">
        <f>D60+D65</f>
        <v>176.82750000000001</v>
      </c>
      <c r="E66" s="42">
        <f>E60+E65</f>
        <v>204.69749999999999</v>
      </c>
      <c r="F66" s="42">
        <f>F60+F65</f>
        <v>248.387</v>
      </c>
    </row>
    <row r="67" spans="2:6" x14ac:dyDescent="0.25">
      <c r="B67" s="10" t="s">
        <v>73</v>
      </c>
      <c r="C67" s="10"/>
      <c r="D67" s="10"/>
      <c r="E67" s="10"/>
      <c r="F67" s="10"/>
    </row>
    <row r="68" spans="2:6" x14ac:dyDescent="0.25">
      <c r="B68" s="10" t="s">
        <v>74</v>
      </c>
      <c r="C68" s="41">
        <v>6.5</v>
      </c>
      <c r="D68" s="41">
        <v>5</v>
      </c>
      <c r="E68" s="41">
        <v>3.5</v>
      </c>
      <c r="F68" s="41">
        <v>2</v>
      </c>
    </row>
    <row r="69" spans="2:6" s="39" customFormat="1" ht="12.75" x14ac:dyDescent="0.2">
      <c r="B69" s="40" t="s">
        <v>75</v>
      </c>
      <c r="C69" s="42">
        <f>SUM(C68:C68)</f>
        <v>6.5</v>
      </c>
      <c r="D69" s="42">
        <f>SUM(D68:D68)</f>
        <v>5</v>
      </c>
      <c r="E69" s="42">
        <f>SUM(E68:E68)</f>
        <v>3.5</v>
      </c>
      <c r="F69" s="42">
        <f>SUM(F68:F68)</f>
        <v>2</v>
      </c>
    </row>
    <row r="70" spans="2:6" s="39" customFormat="1" ht="12.75" x14ac:dyDescent="0.2">
      <c r="B70" s="40" t="s">
        <v>76</v>
      </c>
      <c r="C70" s="42">
        <f>C66+C69</f>
        <v>170.16499999999999</v>
      </c>
      <c r="D70" s="42">
        <f>D66+D69</f>
        <v>181.82750000000001</v>
      </c>
      <c r="E70" s="42">
        <f>E66+E69</f>
        <v>208.19749999999999</v>
      </c>
      <c r="F70" s="42">
        <f>F66+F69</f>
        <v>250.387</v>
      </c>
    </row>
    <row r="71" spans="2:6" x14ac:dyDescent="0.25">
      <c r="B71" s="40" t="s">
        <v>77</v>
      </c>
      <c r="C71" s="41"/>
      <c r="D71" s="41"/>
      <c r="E71" s="41"/>
      <c r="F71" s="41"/>
    </row>
    <row r="72" spans="2:6" x14ac:dyDescent="0.25">
      <c r="B72" s="10" t="s">
        <v>78</v>
      </c>
      <c r="C72" s="41">
        <v>8.5</v>
      </c>
      <c r="D72" s="41">
        <v>8.5</v>
      </c>
      <c r="E72" s="41">
        <v>8.5</v>
      </c>
      <c r="F72" s="41">
        <v>8.5</v>
      </c>
    </row>
    <row r="73" spans="2:6" x14ac:dyDescent="0.25">
      <c r="B73" s="10" t="s">
        <v>79</v>
      </c>
      <c r="C73" s="41">
        <v>5.62</v>
      </c>
      <c r="D73" s="41">
        <f>C73+C75</f>
        <v>26.290000000000003</v>
      </c>
      <c r="E73" s="41">
        <f t="shared" ref="E73:F73" si="7">D73+D75</f>
        <v>46.660000000000025</v>
      </c>
      <c r="F73" s="41">
        <f t="shared" si="7"/>
        <v>82.990000000000023</v>
      </c>
    </row>
    <row r="74" spans="2:6" x14ac:dyDescent="0.25">
      <c r="B74" s="10" t="s">
        <v>80</v>
      </c>
      <c r="C74" s="41">
        <v>25</v>
      </c>
      <c r="D74" s="41">
        <f>C74</f>
        <v>25</v>
      </c>
      <c r="E74" s="41">
        <v>25</v>
      </c>
      <c r="F74" s="41">
        <v>25</v>
      </c>
    </row>
    <row r="75" spans="2:6" ht="30" x14ac:dyDescent="0.25">
      <c r="B75" s="46" t="s">
        <v>110</v>
      </c>
      <c r="C75" s="41">
        <f>C39</f>
        <v>20.67</v>
      </c>
      <c r="D75" s="41">
        <f t="shared" ref="D75:F75" si="8">D39</f>
        <v>20.370000000000019</v>
      </c>
      <c r="E75" s="41">
        <f t="shared" si="8"/>
        <v>36.33</v>
      </c>
      <c r="F75" s="41">
        <f t="shared" si="8"/>
        <v>42.186000000000035</v>
      </c>
    </row>
    <row r="76" spans="2:6" x14ac:dyDescent="0.25">
      <c r="B76" s="10" t="s">
        <v>81</v>
      </c>
      <c r="C76" s="41">
        <f>SUM(C72:C75)</f>
        <v>59.790000000000006</v>
      </c>
      <c r="D76" s="41">
        <f>SUM(D72:D75)</f>
        <v>80.160000000000025</v>
      </c>
      <c r="E76" s="41">
        <f>SUM(E72:E75)</f>
        <v>116.49000000000002</v>
      </c>
      <c r="F76" s="41">
        <f>SUM(F72:F75)</f>
        <v>158.67600000000004</v>
      </c>
    </row>
    <row r="77" spans="2:6" s="39" customFormat="1" ht="12.75" x14ac:dyDescent="0.2">
      <c r="B77" s="40" t="s">
        <v>82</v>
      </c>
      <c r="C77" s="42">
        <f>C70+C76</f>
        <v>229.95499999999998</v>
      </c>
      <c r="D77" s="42">
        <f>D70+D76</f>
        <v>261.98750000000007</v>
      </c>
      <c r="E77" s="42">
        <f>E70+E76</f>
        <v>324.6875</v>
      </c>
      <c r="F77" s="42">
        <f>F70+F76</f>
        <v>409.06300000000005</v>
      </c>
    </row>
    <row r="78" spans="2:6" s="39" customFormat="1" ht="12.75" x14ac:dyDescent="0.2">
      <c r="C78" s="43"/>
      <c r="D78" s="43"/>
      <c r="E78" s="43"/>
      <c r="F78" s="43"/>
    </row>
    <row r="79" spans="2:6" s="39" customFormat="1" ht="12.75" x14ac:dyDescent="0.2">
      <c r="C79" s="43"/>
      <c r="D79" s="43"/>
      <c r="E79" s="43"/>
      <c r="F79" s="43"/>
    </row>
    <row r="80" spans="2:6" x14ac:dyDescent="0.25">
      <c r="B80" s="91" t="s">
        <v>83</v>
      </c>
      <c r="C80" s="91"/>
      <c r="D80" s="91"/>
      <c r="E80" s="91"/>
      <c r="F80" s="91"/>
    </row>
    <row r="81" spans="2:6" x14ac:dyDescent="0.25">
      <c r="B81" s="10" t="s">
        <v>84</v>
      </c>
      <c r="C81" s="10"/>
      <c r="D81" s="10"/>
      <c r="E81" s="10"/>
      <c r="F81" s="10"/>
    </row>
    <row r="82" spans="2:6" x14ac:dyDescent="0.25">
      <c r="B82" s="10"/>
      <c r="C82" s="10"/>
      <c r="D82" s="10"/>
      <c r="E82" s="10"/>
      <c r="F82" s="10"/>
    </row>
    <row r="83" spans="2:6" x14ac:dyDescent="0.25">
      <c r="B83" s="10" t="s">
        <v>85</v>
      </c>
      <c r="C83" s="41">
        <v>0.56999999999999995</v>
      </c>
      <c r="D83" s="41">
        <v>2.75</v>
      </c>
      <c r="E83" s="41">
        <v>9.68</v>
      </c>
      <c r="F83" s="41">
        <v>14.75</v>
      </c>
    </row>
    <row r="84" spans="2:6" x14ac:dyDescent="0.25">
      <c r="B84" s="10" t="s">
        <v>86</v>
      </c>
      <c r="C84" s="41">
        <f>C10/12*3</f>
        <v>87.5</v>
      </c>
      <c r="D84" s="41">
        <f t="shared" ref="D84:F84" si="9">D10/12*3</f>
        <v>96.25</v>
      </c>
      <c r="E84" s="41">
        <f t="shared" si="9"/>
        <v>106.25</v>
      </c>
      <c r="F84" s="41">
        <f t="shared" si="9"/>
        <v>117.5</v>
      </c>
    </row>
    <row r="85" spans="2:6" x14ac:dyDescent="0.25">
      <c r="B85" s="10" t="s">
        <v>87</v>
      </c>
      <c r="C85" s="41"/>
      <c r="D85" s="41"/>
      <c r="E85" s="41"/>
      <c r="F85" s="41"/>
    </row>
    <row r="86" spans="2:6" x14ac:dyDescent="0.25">
      <c r="B86" s="10" t="s">
        <v>88</v>
      </c>
      <c r="C86" s="41"/>
      <c r="D86" s="41"/>
      <c r="E86" s="41"/>
      <c r="F86" s="41"/>
    </row>
    <row r="87" spans="2:6" x14ac:dyDescent="0.25">
      <c r="B87" s="10" t="s">
        <v>89</v>
      </c>
      <c r="C87" s="41">
        <f>C11/12*2</f>
        <v>8.3333333333333339</v>
      </c>
      <c r="D87" s="41">
        <f t="shared" ref="D87:F87" si="10">D11/12*2</f>
        <v>10</v>
      </c>
      <c r="E87" s="41">
        <f t="shared" si="10"/>
        <v>11.666666666666666</v>
      </c>
      <c r="F87" s="41">
        <f t="shared" si="10"/>
        <v>13.333333333333334</v>
      </c>
    </row>
    <row r="88" spans="2:6" x14ac:dyDescent="0.25">
      <c r="B88" s="10" t="s">
        <v>90</v>
      </c>
      <c r="C88" s="41"/>
      <c r="D88" s="41"/>
      <c r="E88" s="41"/>
      <c r="F88" s="41"/>
    </row>
    <row r="89" spans="2:6" x14ac:dyDescent="0.25">
      <c r="B89" s="10" t="s">
        <v>91</v>
      </c>
      <c r="C89" s="41"/>
      <c r="D89" s="41"/>
      <c r="E89" s="41"/>
      <c r="F89" s="41"/>
    </row>
    <row r="90" spans="2:6" x14ac:dyDescent="0.25">
      <c r="B90" s="10" t="s">
        <v>92</v>
      </c>
      <c r="C90" s="41"/>
      <c r="D90" s="41"/>
      <c r="E90" s="41"/>
      <c r="F90" s="41"/>
    </row>
    <row r="91" spans="2:6" x14ac:dyDescent="0.25">
      <c r="B91" s="10" t="s">
        <v>93</v>
      </c>
      <c r="C91" s="41"/>
      <c r="D91" s="41"/>
      <c r="E91" s="41"/>
      <c r="F91" s="41"/>
    </row>
    <row r="92" spans="2:6" x14ac:dyDescent="0.25">
      <c r="B92" s="10" t="s">
        <v>15</v>
      </c>
      <c r="C92" s="41"/>
      <c r="D92" s="41"/>
      <c r="E92" s="41"/>
      <c r="F92" s="41"/>
    </row>
    <row r="93" spans="2:6" x14ac:dyDescent="0.25">
      <c r="B93" s="10" t="s">
        <v>94</v>
      </c>
      <c r="C93" s="41"/>
      <c r="D93" s="41"/>
      <c r="E93" s="41"/>
      <c r="F93" s="41"/>
    </row>
    <row r="94" spans="2:6" x14ac:dyDescent="0.25">
      <c r="B94" s="10" t="s">
        <v>95</v>
      </c>
      <c r="C94" s="41">
        <f>C16/12*2</f>
        <v>55.416666666666664</v>
      </c>
      <c r="D94" s="41">
        <v>80.959999999999994</v>
      </c>
      <c r="E94" s="41">
        <v>108.96</v>
      </c>
      <c r="F94" s="41">
        <v>144.41999999999999</v>
      </c>
    </row>
    <row r="95" spans="2:6" x14ac:dyDescent="0.25">
      <c r="B95" s="10" t="s">
        <v>96</v>
      </c>
      <c r="C95" s="41">
        <v>20.6</v>
      </c>
      <c r="D95" s="41">
        <v>26.93</v>
      </c>
      <c r="E95" s="41">
        <v>33.049999999999997</v>
      </c>
      <c r="F95" s="41">
        <v>36</v>
      </c>
    </row>
    <row r="96" spans="2:6" x14ac:dyDescent="0.25">
      <c r="B96" s="10" t="s">
        <v>97</v>
      </c>
      <c r="C96" s="41">
        <v>15.45</v>
      </c>
      <c r="D96" s="41">
        <v>5.66</v>
      </c>
      <c r="E96" s="41">
        <v>20.5</v>
      </c>
      <c r="F96" s="41">
        <v>22</v>
      </c>
    </row>
    <row r="97" spans="1:6" x14ac:dyDescent="0.25">
      <c r="B97" s="10" t="s">
        <v>98</v>
      </c>
      <c r="C97" s="41">
        <v>0.05</v>
      </c>
      <c r="D97" s="41">
        <v>0.18</v>
      </c>
      <c r="E97" s="41">
        <v>0.25</v>
      </c>
      <c r="F97" s="41">
        <v>0.25</v>
      </c>
    </row>
    <row r="98" spans="1:6" x14ac:dyDescent="0.25">
      <c r="B98" s="10" t="s">
        <v>99</v>
      </c>
      <c r="C98" s="41">
        <v>16.260000000000002</v>
      </c>
      <c r="D98" s="41">
        <v>20.239999999999998</v>
      </c>
      <c r="E98" s="41">
        <v>20.350000000000001</v>
      </c>
      <c r="F98" s="41">
        <v>50.42</v>
      </c>
    </row>
    <row r="99" spans="1:6" s="39" customFormat="1" ht="12.75" x14ac:dyDescent="0.2">
      <c r="B99" s="40" t="s">
        <v>16</v>
      </c>
      <c r="C99" s="42">
        <f>SUM(C83:C98)</f>
        <v>204.17999999999998</v>
      </c>
      <c r="D99" s="42">
        <f>SUM(D83:D98)</f>
        <v>242.97</v>
      </c>
      <c r="E99" s="42">
        <f>SUM(E83:E98)</f>
        <v>310.70666666666671</v>
      </c>
      <c r="F99" s="42">
        <f>SUM(F83:F98)</f>
        <v>398.67333333333335</v>
      </c>
    </row>
    <row r="100" spans="1:6" x14ac:dyDescent="0.25">
      <c r="B100" s="10" t="s">
        <v>100</v>
      </c>
      <c r="C100" s="41">
        <v>32.01</v>
      </c>
      <c r="D100" s="41">
        <v>32.340000000000003</v>
      </c>
      <c r="E100" s="41">
        <v>32.340000000000003</v>
      </c>
      <c r="F100" s="41">
        <v>32.340000000000003</v>
      </c>
    </row>
    <row r="101" spans="1:6" x14ac:dyDescent="0.25">
      <c r="B101" s="10" t="s">
        <v>101</v>
      </c>
      <c r="C101" s="41">
        <v>0</v>
      </c>
      <c r="D101" s="41">
        <v>0</v>
      </c>
      <c r="E101" s="41">
        <v>0</v>
      </c>
      <c r="F101" s="41">
        <v>0</v>
      </c>
    </row>
    <row r="102" spans="1:6" x14ac:dyDescent="0.25">
      <c r="B102" s="10" t="s">
        <v>102</v>
      </c>
      <c r="C102" s="41">
        <v>6.23</v>
      </c>
      <c r="D102" s="41">
        <f>C102+D20</f>
        <v>13.32</v>
      </c>
      <c r="E102" s="41">
        <f t="shared" ref="E102:F102" si="11">D102+E20</f>
        <v>18.36</v>
      </c>
      <c r="F102" s="41">
        <f t="shared" si="11"/>
        <v>21.95</v>
      </c>
    </row>
    <row r="103" spans="1:6" x14ac:dyDescent="0.25">
      <c r="B103" s="10" t="s">
        <v>103</v>
      </c>
      <c r="C103" s="41">
        <f>C100-C102</f>
        <v>25.779999999999998</v>
      </c>
      <c r="D103" s="41">
        <f>D100-D102</f>
        <v>19.020000000000003</v>
      </c>
      <c r="E103" s="41">
        <f>E100-E102</f>
        <v>13.980000000000004</v>
      </c>
      <c r="F103" s="41">
        <f>F100-F102</f>
        <v>10.390000000000004</v>
      </c>
    </row>
    <row r="104" spans="1:6" x14ac:dyDescent="0.25">
      <c r="B104" s="10"/>
      <c r="C104" s="41"/>
      <c r="D104" s="41"/>
      <c r="E104" s="41"/>
      <c r="F104" s="41"/>
    </row>
    <row r="105" spans="1:6" s="39" customFormat="1" ht="12.75" x14ac:dyDescent="0.2">
      <c r="B105" s="40" t="s">
        <v>8</v>
      </c>
      <c r="C105" s="42">
        <f>C99+C103</f>
        <v>229.95999999999998</v>
      </c>
      <c r="D105" s="42">
        <f>D99+D103</f>
        <v>261.99</v>
      </c>
      <c r="E105" s="42">
        <f>E99+E103</f>
        <v>324.68666666666672</v>
      </c>
      <c r="F105" s="42">
        <f>F99+F103</f>
        <v>409.06333333333333</v>
      </c>
    </row>
    <row r="106" spans="1:6" s="72" customFormat="1" ht="15.75" thickBot="1" x14ac:dyDescent="0.3">
      <c r="C106" s="73"/>
      <c r="D106" s="73"/>
      <c r="E106" s="73"/>
      <c r="F106" s="73"/>
    </row>
    <row r="107" spans="1:6" x14ac:dyDescent="0.25">
      <c r="A107" s="96" t="s">
        <v>17</v>
      </c>
      <c r="B107" s="97"/>
      <c r="C107" s="97"/>
      <c r="D107" s="97"/>
      <c r="E107" s="97"/>
      <c r="F107" s="98"/>
    </row>
    <row r="108" spans="1:6" x14ac:dyDescent="0.25">
      <c r="A108" s="92" t="s">
        <v>126</v>
      </c>
      <c r="B108" s="93"/>
      <c r="C108" s="93"/>
      <c r="D108" s="93"/>
      <c r="E108" s="93"/>
      <c r="F108" s="94"/>
    </row>
    <row r="109" spans="1:6" x14ac:dyDescent="0.25">
      <c r="A109" s="45"/>
      <c r="B109" s="10"/>
      <c r="C109" s="41"/>
      <c r="D109" s="10"/>
      <c r="E109" s="41"/>
      <c r="F109" s="44"/>
    </row>
    <row r="110" spans="1:6" x14ac:dyDescent="0.25">
      <c r="A110" s="51" t="s">
        <v>111</v>
      </c>
      <c r="B110" s="40" t="s">
        <v>112</v>
      </c>
      <c r="C110" s="42"/>
      <c r="D110" s="42"/>
      <c r="E110" s="42"/>
      <c r="F110" s="44"/>
    </row>
    <row r="111" spans="1:6" x14ac:dyDescent="0.25">
      <c r="A111" s="47">
        <v>1</v>
      </c>
      <c r="B111" s="46" t="s">
        <v>113</v>
      </c>
      <c r="C111" s="41"/>
      <c r="D111" s="41"/>
      <c r="E111" s="41"/>
      <c r="F111" s="41"/>
    </row>
    <row r="112" spans="1:6" ht="30" x14ac:dyDescent="0.25">
      <c r="A112" s="47">
        <v>2</v>
      </c>
      <c r="B112" s="46" t="s">
        <v>122</v>
      </c>
      <c r="C112" s="41"/>
      <c r="D112" s="41"/>
      <c r="E112" s="41"/>
      <c r="F112" s="41"/>
    </row>
    <row r="113" spans="1:7" x14ac:dyDescent="0.25">
      <c r="A113" s="47">
        <v>3</v>
      </c>
      <c r="B113" s="46" t="s">
        <v>123</v>
      </c>
      <c r="C113" s="41"/>
      <c r="D113" s="41"/>
      <c r="E113" s="41"/>
      <c r="F113" s="41"/>
    </row>
    <row r="114" spans="1:7" x14ac:dyDescent="0.25">
      <c r="A114" s="47"/>
      <c r="B114" s="46" t="s">
        <v>114</v>
      </c>
      <c r="C114" s="41"/>
      <c r="D114" s="41"/>
      <c r="E114" s="41"/>
      <c r="F114" s="41"/>
    </row>
    <row r="115" spans="1:7" ht="30" x14ac:dyDescent="0.25">
      <c r="A115" s="47">
        <v>4</v>
      </c>
      <c r="B115" s="46" t="s">
        <v>115</v>
      </c>
      <c r="C115" s="41"/>
      <c r="D115" s="41"/>
      <c r="E115" s="41"/>
      <c r="F115" s="41"/>
    </row>
    <row r="116" spans="1:7" ht="30" x14ac:dyDescent="0.25">
      <c r="A116" s="47"/>
      <c r="B116" s="46" t="s">
        <v>124</v>
      </c>
      <c r="C116" s="41"/>
      <c r="D116" s="41"/>
      <c r="E116" s="41"/>
      <c r="F116" s="41"/>
    </row>
    <row r="117" spans="1:7" ht="30" x14ac:dyDescent="0.25">
      <c r="A117" s="47">
        <v>5</v>
      </c>
      <c r="B117" s="46" t="s">
        <v>125</v>
      </c>
      <c r="C117" s="41"/>
      <c r="D117" s="41"/>
      <c r="E117" s="41"/>
      <c r="F117" s="41"/>
    </row>
    <row r="118" spans="1:7" x14ac:dyDescent="0.25">
      <c r="A118" s="47">
        <v>6</v>
      </c>
      <c r="B118" s="46" t="s">
        <v>116</v>
      </c>
      <c r="C118" s="41"/>
      <c r="D118" s="41"/>
      <c r="E118" s="41"/>
      <c r="F118" s="41"/>
    </row>
    <row r="119" spans="1:7" x14ac:dyDescent="0.25">
      <c r="A119" s="47">
        <v>7</v>
      </c>
      <c r="B119" s="46" t="s">
        <v>117</v>
      </c>
      <c r="C119" s="41"/>
      <c r="D119" s="41"/>
      <c r="E119" s="41"/>
      <c r="F119" s="41"/>
    </row>
    <row r="120" spans="1:7" ht="30" x14ac:dyDescent="0.25">
      <c r="A120" s="47">
        <v>8</v>
      </c>
      <c r="B120" s="46" t="s">
        <v>118</v>
      </c>
      <c r="C120" s="41"/>
      <c r="D120" s="41"/>
      <c r="E120" s="41"/>
      <c r="F120" s="41"/>
    </row>
    <row r="121" spans="1:7" x14ac:dyDescent="0.25">
      <c r="A121" s="47"/>
      <c r="B121" s="46" t="s">
        <v>119</v>
      </c>
      <c r="C121" s="41"/>
      <c r="D121" s="41"/>
      <c r="E121" s="41"/>
      <c r="F121" s="41"/>
    </row>
    <row r="122" spans="1:7" x14ac:dyDescent="0.25">
      <c r="A122" s="47"/>
      <c r="B122" s="46"/>
      <c r="C122" s="41"/>
      <c r="D122" s="41"/>
      <c r="E122" s="41"/>
      <c r="F122" s="41"/>
    </row>
    <row r="123" spans="1:7" ht="30" x14ac:dyDescent="0.25">
      <c r="A123" s="47">
        <v>9</v>
      </c>
      <c r="B123" s="46" t="s">
        <v>120</v>
      </c>
      <c r="C123" s="10"/>
      <c r="D123" s="10"/>
      <c r="E123" s="10"/>
      <c r="F123" s="48"/>
    </row>
    <row r="124" spans="1:7" ht="15.75" thickBot="1" x14ac:dyDescent="0.3">
      <c r="A124" s="52"/>
      <c r="B124" s="53" t="s">
        <v>121</v>
      </c>
      <c r="C124" s="49"/>
      <c r="D124" s="49"/>
      <c r="E124" s="49"/>
      <c r="F124" s="50"/>
    </row>
    <row r="126" spans="1:7" x14ac:dyDescent="0.25">
      <c r="B126" s="1"/>
    </row>
    <row r="128" spans="1:7" x14ac:dyDescent="0.25">
      <c r="B128" s="72"/>
      <c r="C128" s="74"/>
      <c r="D128" s="74"/>
      <c r="E128" s="74"/>
      <c r="F128" s="74"/>
      <c r="G128" s="72"/>
    </row>
    <row r="129" spans="2:7" x14ac:dyDescent="0.25">
      <c r="B129" s="72"/>
      <c r="C129" s="74"/>
      <c r="D129" s="74"/>
      <c r="E129" s="74"/>
      <c r="F129" s="74"/>
      <c r="G129" s="72"/>
    </row>
    <row r="130" spans="2:7" x14ac:dyDescent="0.25">
      <c r="B130" s="72"/>
      <c r="C130" s="74"/>
      <c r="D130" s="74"/>
      <c r="E130" s="74"/>
      <c r="F130" s="74"/>
      <c r="G130" s="72"/>
    </row>
    <row r="131" spans="2:7" x14ac:dyDescent="0.25">
      <c r="B131" s="72"/>
      <c r="C131" s="73"/>
      <c r="D131" s="73"/>
      <c r="E131" s="73"/>
      <c r="F131" s="73"/>
      <c r="G131" s="72"/>
    </row>
    <row r="132" spans="2:7" x14ac:dyDescent="0.25">
      <c r="B132" s="72"/>
      <c r="C132" s="74"/>
      <c r="D132" s="74"/>
      <c r="E132" s="74"/>
      <c r="F132" s="74"/>
      <c r="G132" s="72"/>
    </row>
    <row r="133" spans="2:7" x14ac:dyDescent="0.25">
      <c r="B133" s="72"/>
      <c r="C133" s="74"/>
      <c r="D133" s="74"/>
      <c r="E133" s="74"/>
      <c r="F133" s="74"/>
      <c r="G133" s="72"/>
    </row>
    <row r="134" spans="2:7" x14ac:dyDescent="0.25">
      <c r="B134" s="72"/>
      <c r="C134" s="73"/>
      <c r="D134" s="73"/>
      <c r="E134" s="73"/>
      <c r="F134" s="73"/>
      <c r="G134" s="72"/>
    </row>
    <row r="135" spans="2:7" x14ac:dyDescent="0.25">
      <c r="B135" s="72"/>
      <c r="C135" s="74"/>
      <c r="D135" s="74"/>
      <c r="E135" s="74"/>
      <c r="F135" s="74"/>
      <c r="G135" s="72"/>
    </row>
    <row r="136" spans="2:7" x14ac:dyDescent="0.25">
      <c r="B136" s="72"/>
      <c r="C136" s="74"/>
      <c r="D136" s="74"/>
      <c r="E136" s="74"/>
      <c r="F136" s="74"/>
      <c r="G136" s="72"/>
    </row>
    <row r="137" spans="2:7" x14ac:dyDescent="0.25">
      <c r="B137" s="72"/>
      <c r="C137" s="73"/>
      <c r="D137" s="73"/>
      <c r="E137" s="73"/>
      <c r="F137" s="73"/>
      <c r="G137" s="72"/>
    </row>
    <row r="138" spans="2:7" x14ac:dyDescent="0.25">
      <c r="B138" s="72"/>
      <c r="C138" s="74"/>
      <c r="D138" s="74"/>
      <c r="E138" s="74"/>
      <c r="F138" s="74"/>
      <c r="G138" s="72"/>
    </row>
    <row r="139" spans="2:7" x14ac:dyDescent="0.25">
      <c r="B139" s="72"/>
      <c r="C139" s="74"/>
      <c r="D139" s="74"/>
      <c r="E139" s="74"/>
      <c r="F139" s="74"/>
      <c r="G139" s="72"/>
    </row>
    <row r="140" spans="2:7" x14ac:dyDescent="0.25">
      <c r="B140" s="72"/>
      <c r="C140" s="73"/>
      <c r="D140" s="73"/>
      <c r="E140" s="73"/>
      <c r="F140" s="73"/>
      <c r="G140" s="72"/>
    </row>
    <row r="141" spans="2:7" x14ac:dyDescent="0.25">
      <c r="B141" s="72"/>
      <c r="C141" s="74"/>
      <c r="D141" s="74"/>
      <c r="E141" s="74"/>
      <c r="F141" s="74"/>
      <c r="G141" s="72"/>
    </row>
    <row r="142" spans="2:7" x14ac:dyDescent="0.25">
      <c r="B142" s="72"/>
      <c r="C142" s="74"/>
      <c r="D142" s="74"/>
      <c r="E142" s="74"/>
      <c r="F142" s="74"/>
      <c r="G142" s="72"/>
    </row>
    <row r="143" spans="2:7" x14ac:dyDescent="0.25">
      <c r="B143" s="72"/>
      <c r="C143" s="73"/>
      <c r="D143" s="73"/>
      <c r="E143" s="73"/>
      <c r="F143" s="73"/>
      <c r="G143" s="72"/>
    </row>
    <row r="144" spans="2:7" x14ac:dyDescent="0.25">
      <c r="B144" s="72"/>
      <c r="C144" s="73"/>
      <c r="D144" s="73"/>
      <c r="E144" s="73"/>
      <c r="F144" s="73"/>
      <c r="G144" s="72"/>
    </row>
    <row r="145" spans="2:7" x14ac:dyDescent="0.25">
      <c r="B145" s="72"/>
      <c r="C145" s="73"/>
      <c r="D145" s="73"/>
      <c r="E145" s="73"/>
      <c r="F145" s="73"/>
      <c r="G145" s="72"/>
    </row>
    <row r="146" spans="2:7" x14ac:dyDescent="0.25">
      <c r="B146" s="72"/>
      <c r="C146" s="73"/>
      <c r="D146" s="73"/>
      <c r="E146" s="73"/>
      <c r="F146" s="73"/>
      <c r="G146" s="72"/>
    </row>
    <row r="147" spans="2:7" x14ac:dyDescent="0.25">
      <c r="B147" s="72"/>
      <c r="C147" s="74"/>
      <c r="D147" s="74"/>
      <c r="E147" s="74"/>
      <c r="F147" s="74"/>
      <c r="G147" s="72"/>
    </row>
    <row r="148" spans="2:7" x14ac:dyDescent="0.25">
      <c r="B148" s="72"/>
      <c r="C148" s="74"/>
      <c r="D148" s="74"/>
      <c r="E148" s="74"/>
      <c r="F148" s="74"/>
      <c r="G148" s="72"/>
    </row>
    <row r="149" spans="2:7" x14ac:dyDescent="0.25">
      <c r="B149" s="72"/>
      <c r="C149" s="74"/>
      <c r="D149" s="74"/>
      <c r="E149" s="74"/>
      <c r="F149" s="74"/>
      <c r="G149" s="72"/>
    </row>
    <row r="150" spans="2:7" x14ac:dyDescent="0.25">
      <c r="B150" s="72"/>
      <c r="C150" s="74"/>
      <c r="D150" s="74"/>
      <c r="E150" s="74"/>
      <c r="F150" s="74"/>
      <c r="G150" s="72"/>
    </row>
    <row r="151" spans="2:7" x14ac:dyDescent="0.25">
      <c r="B151" s="72"/>
      <c r="C151" s="74"/>
      <c r="D151" s="74"/>
      <c r="E151" s="74"/>
      <c r="F151" s="74"/>
      <c r="G151" s="72"/>
    </row>
    <row r="152" spans="2:7" x14ac:dyDescent="0.25">
      <c r="B152" s="72"/>
      <c r="C152" s="73"/>
      <c r="D152" s="73"/>
      <c r="E152" s="73"/>
      <c r="F152" s="73"/>
      <c r="G152" s="72"/>
    </row>
    <row r="153" spans="2:7" x14ac:dyDescent="0.25">
      <c r="B153" s="72"/>
      <c r="C153" s="72"/>
      <c r="D153" s="72"/>
      <c r="E153" s="72"/>
      <c r="F153" s="72"/>
      <c r="G153" s="72"/>
    </row>
    <row r="154" spans="2:7" x14ac:dyDescent="0.25">
      <c r="B154" s="72"/>
      <c r="C154" s="72"/>
      <c r="D154" s="72"/>
      <c r="E154" s="72"/>
      <c r="F154" s="72"/>
      <c r="G154" s="72"/>
    </row>
    <row r="155" spans="2:7" x14ac:dyDescent="0.25">
      <c r="B155" s="72"/>
      <c r="C155" s="72"/>
      <c r="D155" s="72"/>
      <c r="E155" s="72"/>
      <c r="F155" s="72"/>
      <c r="G155" s="72"/>
    </row>
    <row r="156" spans="2:7" x14ac:dyDescent="0.25">
      <c r="B156" s="72"/>
      <c r="C156" s="72"/>
      <c r="D156" s="72"/>
      <c r="E156" s="72"/>
      <c r="F156" s="72"/>
      <c r="G156" s="72"/>
    </row>
    <row r="157" spans="2:7" x14ac:dyDescent="0.25">
      <c r="B157" s="72"/>
      <c r="C157" s="72"/>
      <c r="D157" s="72"/>
      <c r="E157" s="72"/>
      <c r="F157" s="72"/>
      <c r="G157" s="72"/>
    </row>
    <row r="158" spans="2:7" x14ac:dyDescent="0.25">
      <c r="B158" s="72"/>
      <c r="C158" s="72"/>
      <c r="D158" s="72"/>
      <c r="E158" s="72"/>
      <c r="F158" s="72"/>
      <c r="G158" s="72"/>
    </row>
    <row r="159" spans="2:7" x14ac:dyDescent="0.25">
      <c r="B159" s="72"/>
      <c r="C159" s="72"/>
      <c r="D159" s="72"/>
      <c r="E159" s="72"/>
      <c r="F159" s="72"/>
      <c r="G159" s="72"/>
    </row>
    <row r="160" spans="2:7" x14ac:dyDescent="0.25">
      <c r="B160" s="72"/>
      <c r="C160" s="72"/>
      <c r="D160" s="72"/>
      <c r="E160" s="72"/>
      <c r="F160" s="72"/>
      <c r="G160" s="72"/>
    </row>
    <row r="161" spans="2:7" x14ac:dyDescent="0.25">
      <c r="B161" s="72"/>
      <c r="C161" s="72"/>
      <c r="D161" s="72"/>
      <c r="E161" s="72"/>
      <c r="F161" s="72"/>
      <c r="G161" s="72"/>
    </row>
    <row r="162" spans="2:7" x14ac:dyDescent="0.25">
      <c r="B162" s="72"/>
      <c r="C162" s="72"/>
      <c r="D162" s="72"/>
      <c r="E162" s="72"/>
      <c r="F162" s="72"/>
      <c r="G162" s="72"/>
    </row>
    <row r="163" spans="2:7" x14ac:dyDescent="0.25">
      <c r="B163" s="72"/>
      <c r="C163" s="72"/>
      <c r="D163" s="72"/>
      <c r="E163" s="72"/>
      <c r="F163" s="72"/>
      <c r="G163" s="72"/>
    </row>
    <row r="164" spans="2:7" x14ac:dyDescent="0.25">
      <c r="B164" s="72"/>
      <c r="C164" s="72"/>
      <c r="D164" s="72"/>
      <c r="E164" s="72"/>
      <c r="F164" s="72"/>
      <c r="G164" s="72"/>
    </row>
    <row r="165" spans="2:7" x14ac:dyDescent="0.25">
      <c r="B165" s="72"/>
      <c r="C165" s="72"/>
      <c r="D165" s="72"/>
      <c r="E165" s="72"/>
      <c r="F165" s="72"/>
      <c r="G165" s="72"/>
    </row>
    <row r="166" spans="2:7" x14ac:dyDescent="0.25">
      <c r="B166" s="72"/>
      <c r="C166" s="72"/>
      <c r="D166" s="72"/>
      <c r="E166" s="72"/>
      <c r="F166" s="72"/>
      <c r="G166" s="72"/>
    </row>
    <row r="167" spans="2:7" x14ac:dyDescent="0.25">
      <c r="B167" s="72"/>
      <c r="C167" s="72"/>
      <c r="D167" s="72"/>
      <c r="E167" s="72"/>
      <c r="F167" s="72"/>
      <c r="G167" s="72"/>
    </row>
    <row r="168" spans="2:7" x14ac:dyDescent="0.25">
      <c r="B168" s="72"/>
      <c r="C168" s="72"/>
      <c r="D168" s="72"/>
      <c r="E168" s="72"/>
      <c r="F168" s="72"/>
      <c r="G168" s="72"/>
    </row>
    <row r="169" spans="2:7" x14ac:dyDescent="0.25">
      <c r="B169" s="72"/>
      <c r="C169" s="72"/>
      <c r="D169" s="72"/>
      <c r="E169" s="72"/>
      <c r="F169" s="72"/>
      <c r="G169" s="72"/>
    </row>
    <row r="170" spans="2:7" x14ac:dyDescent="0.25">
      <c r="B170" s="72"/>
      <c r="C170" s="72"/>
      <c r="D170" s="72"/>
      <c r="E170" s="72"/>
      <c r="F170" s="72"/>
      <c r="G170" s="72"/>
    </row>
    <row r="171" spans="2:7" x14ac:dyDescent="0.25">
      <c r="B171" s="72"/>
      <c r="C171" s="72"/>
      <c r="D171" s="72"/>
      <c r="E171" s="72"/>
      <c r="F171" s="72"/>
      <c r="G171" s="72"/>
    </row>
    <row r="172" spans="2:7" x14ac:dyDescent="0.25">
      <c r="B172" s="72"/>
      <c r="C172" s="72"/>
      <c r="D172" s="72"/>
      <c r="E172" s="72"/>
      <c r="F172" s="72"/>
      <c r="G172" s="72"/>
    </row>
    <row r="173" spans="2:7" x14ac:dyDescent="0.25">
      <c r="B173" s="72"/>
      <c r="C173" s="72"/>
      <c r="D173" s="72"/>
      <c r="E173" s="72"/>
      <c r="F173" s="72"/>
      <c r="G173" s="72"/>
    </row>
    <row r="174" spans="2:7" x14ac:dyDescent="0.25">
      <c r="B174" s="72"/>
      <c r="C174" s="72"/>
      <c r="D174" s="72"/>
      <c r="E174" s="72"/>
      <c r="F174" s="72"/>
      <c r="G174" s="72"/>
    </row>
    <row r="175" spans="2:7" x14ac:dyDescent="0.25">
      <c r="B175" s="72"/>
      <c r="C175" s="72"/>
      <c r="D175" s="72"/>
      <c r="E175" s="72"/>
      <c r="F175" s="72"/>
      <c r="G175" s="72"/>
    </row>
    <row r="176" spans="2:7" x14ac:dyDescent="0.25">
      <c r="B176" s="72"/>
      <c r="C176" s="72"/>
      <c r="D176" s="72"/>
      <c r="E176" s="72"/>
      <c r="F176" s="72"/>
      <c r="G176" s="72"/>
    </row>
    <row r="177" spans="2:7" x14ac:dyDescent="0.25">
      <c r="B177" s="72"/>
      <c r="C177" s="72"/>
      <c r="D177" s="72"/>
      <c r="E177" s="72"/>
      <c r="F177" s="72"/>
      <c r="G177" s="72"/>
    </row>
    <row r="178" spans="2:7" x14ac:dyDescent="0.25">
      <c r="B178" s="72"/>
      <c r="C178" s="72"/>
      <c r="D178" s="72"/>
      <c r="E178" s="72"/>
      <c r="F178" s="72"/>
      <c r="G178" s="72"/>
    </row>
    <row r="179" spans="2:7" x14ac:dyDescent="0.25">
      <c r="B179" s="72"/>
      <c r="C179" s="72"/>
      <c r="D179" s="72"/>
      <c r="E179" s="72"/>
      <c r="F179" s="72"/>
      <c r="G179" s="72"/>
    </row>
    <row r="180" spans="2:7" x14ac:dyDescent="0.25">
      <c r="B180" s="72"/>
      <c r="C180" s="72"/>
      <c r="D180" s="72"/>
      <c r="E180" s="72"/>
      <c r="F180" s="72"/>
      <c r="G180" s="72"/>
    </row>
    <row r="181" spans="2:7" x14ac:dyDescent="0.25">
      <c r="B181" s="72"/>
      <c r="C181" s="72"/>
      <c r="D181" s="72"/>
      <c r="E181" s="72"/>
      <c r="F181" s="72"/>
      <c r="G181" s="72"/>
    </row>
    <row r="182" spans="2:7" x14ac:dyDescent="0.25">
      <c r="B182" s="72"/>
      <c r="C182" s="72"/>
      <c r="D182" s="72"/>
      <c r="E182" s="72"/>
      <c r="F182" s="72"/>
      <c r="G182" s="72"/>
    </row>
    <row r="183" spans="2:7" x14ac:dyDescent="0.25">
      <c r="B183" s="72"/>
      <c r="C183" s="72"/>
      <c r="D183" s="72"/>
      <c r="E183" s="72"/>
      <c r="F183" s="72"/>
      <c r="G183" s="72"/>
    </row>
    <row r="184" spans="2:7" x14ac:dyDescent="0.25">
      <c r="B184" s="72"/>
      <c r="C184" s="72"/>
      <c r="D184" s="72"/>
      <c r="E184" s="72"/>
      <c r="F184" s="72"/>
      <c r="G184" s="72"/>
    </row>
    <row r="185" spans="2:7" x14ac:dyDescent="0.25">
      <c r="B185" s="72"/>
      <c r="C185" s="72"/>
      <c r="D185" s="72"/>
      <c r="E185" s="72"/>
      <c r="F185" s="72"/>
      <c r="G185" s="72"/>
    </row>
    <row r="186" spans="2:7" x14ac:dyDescent="0.25">
      <c r="B186" s="72"/>
      <c r="C186" s="72"/>
      <c r="D186" s="72"/>
      <c r="E186" s="72"/>
      <c r="F186" s="72"/>
      <c r="G186" s="72"/>
    </row>
    <row r="187" spans="2:7" x14ac:dyDescent="0.25">
      <c r="B187" s="72"/>
      <c r="C187" s="72"/>
      <c r="D187" s="72"/>
      <c r="E187" s="72"/>
      <c r="F187" s="72"/>
      <c r="G187" s="72"/>
    </row>
    <row r="188" spans="2:7" x14ac:dyDescent="0.25">
      <c r="B188" s="72"/>
      <c r="C188" s="72"/>
      <c r="D188" s="72"/>
      <c r="E188" s="72"/>
      <c r="F188" s="72"/>
      <c r="G188" s="72"/>
    </row>
    <row r="189" spans="2:7" x14ac:dyDescent="0.25">
      <c r="B189" s="72"/>
      <c r="C189" s="72"/>
      <c r="D189" s="72"/>
      <c r="E189" s="72"/>
      <c r="F189" s="72"/>
      <c r="G189" s="72"/>
    </row>
    <row r="190" spans="2:7" x14ac:dyDescent="0.25">
      <c r="B190" s="72"/>
      <c r="C190" s="72"/>
      <c r="D190" s="72"/>
      <c r="E190" s="72"/>
      <c r="F190" s="72"/>
      <c r="G190" s="72"/>
    </row>
    <row r="191" spans="2:7" x14ac:dyDescent="0.25">
      <c r="B191" s="72"/>
      <c r="C191" s="72"/>
      <c r="D191" s="72"/>
      <c r="E191" s="72"/>
      <c r="F191" s="72"/>
      <c r="G191" s="72"/>
    </row>
    <row r="192" spans="2:7" x14ac:dyDescent="0.25">
      <c r="B192" s="72"/>
      <c r="C192" s="72"/>
      <c r="D192" s="72"/>
      <c r="E192" s="72"/>
      <c r="F192" s="72"/>
      <c r="G192" s="72"/>
    </row>
    <row r="193" spans="2:7" x14ac:dyDescent="0.25">
      <c r="B193" s="72"/>
      <c r="C193" s="72"/>
      <c r="D193" s="72"/>
      <c r="E193" s="72"/>
      <c r="F193" s="72"/>
      <c r="G193" s="72"/>
    </row>
    <row r="194" spans="2:7" x14ac:dyDescent="0.25">
      <c r="B194" s="72"/>
      <c r="C194" s="72"/>
      <c r="D194" s="72"/>
      <c r="E194" s="72"/>
      <c r="F194" s="72"/>
      <c r="G194" s="72"/>
    </row>
    <row r="195" spans="2:7" x14ac:dyDescent="0.25">
      <c r="B195" s="72"/>
      <c r="C195" s="72"/>
      <c r="D195" s="72"/>
      <c r="E195" s="72"/>
      <c r="F195" s="72"/>
      <c r="G195" s="72"/>
    </row>
    <row r="196" spans="2:7" x14ac:dyDescent="0.25">
      <c r="B196" s="72"/>
      <c r="C196" s="72"/>
      <c r="D196" s="72"/>
      <c r="E196" s="72"/>
      <c r="F196" s="72"/>
      <c r="G196" s="72"/>
    </row>
    <row r="197" spans="2:7" x14ac:dyDescent="0.25">
      <c r="B197" s="72"/>
      <c r="C197" s="72"/>
      <c r="D197" s="72"/>
      <c r="E197" s="72"/>
      <c r="F197" s="72"/>
      <c r="G197" s="72"/>
    </row>
    <row r="198" spans="2:7" x14ac:dyDescent="0.25">
      <c r="B198" s="72"/>
      <c r="C198" s="72"/>
      <c r="D198" s="72"/>
      <c r="E198" s="72"/>
      <c r="F198" s="72"/>
      <c r="G198" s="72"/>
    </row>
    <row r="199" spans="2:7" x14ac:dyDescent="0.25">
      <c r="B199" s="72"/>
      <c r="C199" s="72"/>
      <c r="D199" s="72"/>
      <c r="E199" s="72"/>
      <c r="F199" s="72"/>
      <c r="G199" s="72"/>
    </row>
    <row r="200" spans="2:7" x14ac:dyDescent="0.25">
      <c r="B200" s="72"/>
      <c r="C200" s="72"/>
      <c r="D200" s="72"/>
      <c r="E200" s="72"/>
      <c r="F200" s="72"/>
      <c r="G200" s="72"/>
    </row>
    <row r="201" spans="2:7" x14ac:dyDescent="0.25">
      <c r="B201" s="72"/>
      <c r="C201" s="72"/>
      <c r="D201" s="72"/>
      <c r="E201" s="72"/>
      <c r="F201" s="72"/>
      <c r="G201" s="72"/>
    </row>
    <row r="202" spans="2:7" x14ac:dyDescent="0.25">
      <c r="B202" s="72"/>
      <c r="C202" s="72"/>
      <c r="D202" s="72"/>
      <c r="E202" s="72"/>
      <c r="F202" s="72"/>
      <c r="G202" s="72"/>
    </row>
    <row r="203" spans="2:7" x14ac:dyDescent="0.25">
      <c r="B203" s="72"/>
      <c r="C203" s="72"/>
      <c r="D203" s="72"/>
      <c r="E203" s="72"/>
      <c r="F203" s="72"/>
      <c r="G203" s="72"/>
    </row>
    <row r="204" spans="2:7" x14ac:dyDescent="0.25">
      <c r="B204" s="72"/>
      <c r="C204" s="72"/>
      <c r="D204" s="72"/>
      <c r="E204" s="72"/>
      <c r="F204" s="72"/>
      <c r="G204" s="72"/>
    </row>
    <row r="205" spans="2:7" x14ac:dyDescent="0.25">
      <c r="B205" s="72"/>
      <c r="C205" s="72"/>
      <c r="D205" s="72"/>
      <c r="E205" s="72"/>
      <c r="F205" s="72"/>
      <c r="G205" s="72"/>
    </row>
    <row r="206" spans="2:7" x14ac:dyDescent="0.25">
      <c r="B206" s="72"/>
      <c r="C206" s="72"/>
      <c r="D206" s="72"/>
      <c r="E206" s="72"/>
      <c r="F206" s="72"/>
      <c r="G206" s="72"/>
    </row>
    <row r="207" spans="2:7" x14ac:dyDescent="0.25">
      <c r="B207" s="72"/>
      <c r="C207" s="72"/>
      <c r="D207" s="72"/>
      <c r="E207" s="72"/>
      <c r="F207" s="72"/>
      <c r="G207" s="72"/>
    </row>
    <row r="208" spans="2:7" x14ac:dyDescent="0.25">
      <c r="B208" s="72"/>
      <c r="C208" s="72"/>
      <c r="D208" s="72"/>
      <c r="E208" s="72"/>
      <c r="F208" s="72"/>
      <c r="G208" s="72"/>
    </row>
    <row r="209" spans="2:7" x14ac:dyDescent="0.25">
      <c r="B209" s="72"/>
      <c r="C209" s="72"/>
      <c r="D209" s="72"/>
      <c r="E209" s="72"/>
      <c r="F209" s="72"/>
      <c r="G209" s="72"/>
    </row>
    <row r="210" spans="2:7" x14ac:dyDescent="0.25">
      <c r="B210" s="72"/>
      <c r="C210" s="72"/>
      <c r="D210" s="72"/>
      <c r="E210" s="72"/>
      <c r="F210" s="72"/>
      <c r="G210" s="72"/>
    </row>
    <row r="211" spans="2:7" x14ac:dyDescent="0.25">
      <c r="B211" s="72"/>
      <c r="C211" s="72"/>
      <c r="D211" s="72"/>
      <c r="E211" s="72"/>
      <c r="F211" s="72"/>
      <c r="G211" s="72"/>
    </row>
    <row r="212" spans="2:7" x14ac:dyDescent="0.25">
      <c r="B212" s="72"/>
      <c r="C212" s="72"/>
      <c r="D212" s="72"/>
      <c r="E212" s="72"/>
      <c r="F212" s="72"/>
      <c r="G212" s="72"/>
    </row>
    <row r="213" spans="2:7" x14ac:dyDescent="0.25">
      <c r="B213" s="72"/>
      <c r="C213" s="72"/>
      <c r="D213" s="72"/>
      <c r="E213" s="72"/>
      <c r="F213" s="72"/>
      <c r="G213" s="72"/>
    </row>
    <row r="214" spans="2:7" x14ac:dyDescent="0.25">
      <c r="B214" s="72"/>
      <c r="C214" s="72"/>
      <c r="D214" s="72"/>
      <c r="E214" s="72"/>
      <c r="F214" s="72"/>
      <c r="G214" s="72"/>
    </row>
    <row r="215" spans="2:7" x14ac:dyDescent="0.25">
      <c r="B215" s="72"/>
      <c r="C215" s="72"/>
      <c r="D215" s="72"/>
      <c r="E215" s="72"/>
      <c r="F215" s="72"/>
      <c r="G215" s="72"/>
    </row>
    <row r="216" spans="2:7" x14ac:dyDescent="0.25">
      <c r="B216" s="72"/>
      <c r="C216" s="72"/>
      <c r="D216" s="72"/>
      <c r="E216" s="72"/>
      <c r="F216" s="72"/>
      <c r="G216" s="72"/>
    </row>
    <row r="217" spans="2:7" x14ac:dyDescent="0.25">
      <c r="B217" s="72"/>
      <c r="C217" s="72"/>
      <c r="D217" s="72"/>
      <c r="E217" s="72"/>
      <c r="F217" s="72"/>
      <c r="G217" s="72"/>
    </row>
    <row r="218" spans="2:7" x14ac:dyDescent="0.25">
      <c r="B218" s="72"/>
      <c r="C218" s="72"/>
      <c r="D218" s="72"/>
      <c r="E218" s="72"/>
      <c r="F218" s="72"/>
      <c r="G218" s="72"/>
    </row>
    <row r="219" spans="2:7" x14ac:dyDescent="0.25">
      <c r="B219" s="72"/>
      <c r="C219" s="72"/>
      <c r="D219" s="72"/>
      <c r="E219" s="72"/>
      <c r="F219" s="72"/>
      <c r="G219" s="72"/>
    </row>
    <row r="220" spans="2:7" x14ac:dyDescent="0.25">
      <c r="B220" s="72"/>
      <c r="C220" s="72"/>
      <c r="D220" s="72"/>
      <c r="E220" s="72"/>
      <c r="F220" s="72"/>
      <c r="G220" s="72"/>
    </row>
    <row r="221" spans="2:7" x14ac:dyDescent="0.25">
      <c r="B221" s="72"/>
      <c r="C221" s="72"/>
      <c r="D221" s="72"/>
      <c r="E221" s="72"/>
      <c r="F221" s="72"/>
      <c r="G221" s="72"/>
    </row>
    <row r="222" spans="2:7" x14ac:dyDescent="0.25">
      <c r="B222" s="72"/>
      <c r="C222" s="72"/>
      <c r="D222" s="72"/>
      <c r="E222" s="72"/>
      <c r="F222" s="72"/>
      <c r="G222" s="72"/>
    </row>
    <row r="223" spans="2:7" x14ac:dyDescent="0.25">
      <c r="B223" s="72"/>
      <c r="C223" s="72"/>
      <c r="D223" s="72"/>
      <c r="E223" s="72"/>
      <c r="F223" s="72"/>
      <c r="G223" s="72"/>
    </row>
    <row r="224" spans="2:7" x14ac:dyDescent="0.25">
      <c r="B224" s="72"/>
      <c r="C224" s="72"/>
      <c r="D224" s="72"/>
      <c r="E224" s="72"/>
      <c r="F224" s="72"/>
      <c r="G224" s="72"/>
    </row>
    <row r="225" spans="2:7" x14ac:dyDescent="0.25">
      <c r="B225" s="72"/>
      <c r="C225" s="72"/>
      <c r="D225" s="72"/>
      <c r="E225" s="72"/>
      <c r="F225" s="72"/>
      <c r="G225" s="72"/>
    </row>
    <row r="226" spans="2:7" x14ac:dyDescent="0.25">
      <c r="B226" s="72"/>
      <c r="C226" s="72"/>
      <c r="D226" s="72"/>
      <c r="E226" s="72"/>
      <c r="F226" s="72"/>
      <c r="G226" s="72"/>
    </row>
    <row r="227" spans="2:7" x14ac:dyDescent="0.25">
      <c r="B227" s="72"/>
      <c r="C227" s="72"/>
      <c r="D227" s="72"/>
      <c r="E227" s="72"/>
      <c r="F227" s="72"/>
      <c r="G227" s="72"/>
    </row>
    <row r="228" spans="2:7" x14ac:dyDescent="0.25">
      <c r="B228" s="72"/>
      <c r="C228" s="72"/>
      <c r="D228" s="72"/>
      <c r="E228" s="72"/>
      <c r="F228" s="72"/>
      <c r="G228" s="72"/>
    </row>
    <row r="229" spans="2:7" x14ac:dyDescent="0.25">
      <c r="B229" s="72"/>
      <c r="C229" s="72"/>
      <c r="D229" s="72"/>
      <c r="E229" s="72"/>
      <c r="F229" s="72"/>
      <c r="G229" s="72"/>
    </row>
    <row r="230" spans="2:7" x14ac:dyDescent="0.25">
      <c r="B230" s="72"/>
      <c r="C230" s="72"/>
      <c r="D230" s="72"/>
      <c r="E230" s="72"/>
      <c r="F230" s="72"/>
      <c r="G230" s="72"/>
    </row>
  </sheetData>
  <mergeCells count="4">
    <mergeCell ref="B80:F80"/>
    <mergeCell ref="A108:F108"/>
    <mergeCell ref="B2:F4"/>
    <mergeCell ref="A107:F10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0"/>
  <sheetViews>
    <sheetView zoomScale="111" workbookViewId="0">
      <selection activeCell="F1" sqref="F1"/>
    </sheetView>
  </sheetViews>
  <sheetFormatPr defaultColWidth="9.140625" defaultRowHeight="15" x14ac:dyDescent="0.25"/>
  <cols>
    <col min="1" max="1" width="3.28515625" bestFit="1" customWidth="1"/>
    <col min="2" max="2" width="72.42578125" style="1" customWidth="1"/>
    <col min="3" max="3" width="14.5703125" style="9" customWidth="1"/>
    <col min="5" max="5" width="12.5703125" customWidth="1"/>
    <col min="8" max="8" width="18.5703125" customWidth="1"/>
    <col min="12" max="12" width="11.5703125" bestFit="1" customWidth="1"/>
  </cols>
  <sheetData>
    <row r="1" spans="1:6" ht="15.75" thickBot="1" x14ac:dyDescent="0.3">
      <c r="B1" s="1" t="s">
        <v>0</v>
      </c>
      <c r="C1" t="s">
        <v>136</v>
      </c>
      <c r="E1" s="77" t="s">
        <v>175</v>
      </c>
      <c r="F1" s="17" t="s">
        <v>179</v>
      </c>
    </row>
    <row r="2" spans="1:6" ht="72.599999999999994" customHeight="1" x14ac:dyDescent="0.25">
      <c r="A2" s="101" t="s">
        <v>164</v>
      </c>
      <c r="B2" s="102"/>
      <c r="C2" s="103"/>
    </row>
    <row r="3" spans="1:6" x14ac:dyDescent="0.25">
      <c r="A3" s="45"/>
      <c r="B3" s="46" t="s">
        <v>159</v>
      </c>
      <c r="C3" s="64"/>
    </row>
    <row r="4" spans="1:6" x14ac:dyDescent="0.25">
      <c r="A4" s="63" t="s">
        <v>129</v>
      </c>
      <c r="B4" s="62" t="s">
        <v>137</v>
      </c>
      <c r="C4" s="65">
        <v>42</v>
      </c>
    </row>
    <row r="5" spans="1:6" x14ac:dyDescent="0.25">
      <c r="A5" s="45" t="s">
        <v>130</v>
      </c>
      <c r="B5" s="62" t="s">
        <v>138</v>
      </c>
      <c r="C5" s="65">
        <v>60</v>
      </c>
    </row>
    <row r="6" spans="1:6" x14ac:dyDescent="0.25">
      <c r="A6" s="63" t="s">
        <v>131</v>
      </c>
      <c r="B6" s="62" t="s">
        <v>139</v>
      </c>
      <c r="C6" s="65">
        <v>75000</v>
      </c>
    </row>
    <row r="7" spans="1:6" x14ac:dyDescent="0.25">
      <c r="A7" s="63" t="s">
        <v>132</v>
      </c>
      <c r="B7" s="62" t="s">
        <v>140</v>
      </c>
      <c r="C7" s="65">
        <v>7500</v>
      </c>
    </row>
    <row r="8" spans="1:6" x14ac:dyDescent="0.25">
      <c r="A8" s="45"/>
      <c r="B8" s="62"/>
      <c r="C8" s="65"/>
    </row>
    <row r="9" spans="1:6" x14ac:dyDescent="0.25">
      <c r="A9" s="45"/>
      <c r="B9" s="55" t="s">
        <v>147</v>
      </c>
      <c r="C9" s="65"/>
    </row>
    <row r="10" spans="1:6" x14ac:dyDescent="0.25">
      <c r="A10" s="63" t="s">
        <v>129</v>
      </c>
      <c r="B10" s="62" t="s">
        <v>148</v>
      </c>
      <c r="C10" s="65"/>
    </row>
    <row r="11" spans="1:6" x14ac:dyDescent="0.25">
      <c r="A11" s="45" t="s">
        <v>130</v>
      </c>
      <c r="B11" s="62" t="s">
        <v>149</v>
      </c>
      <c r="C11" s="66">
        <v>0.8</v>
      </c>
    </row>
    <row r="12" spans="1:6" x14ac:dyDescent="0.25">
      <c r="A12" s="63" t="s">
        <v>131</v>
      </c>
      <c r="B12" s="62" t="s">
        <v>150</v>
      </c>
      <c r="C12" s="65" t="s">
        <v>141</v>
      </c>
    </row>
    <row r="13" spans="1:6" x14ac:dyDescent="0.25">
      <c r="A13" s="63" t="s">
        <v>132</v>
      </c>
      <c r="B13" s="62" t="s">
        <v>142</v>
      </c>
      <c r="C13" s="65" t="s">
        <v>143</v>
      </c>
    </row>
    <row r="14" spans="1:6" x14ac:dyDescent="0.25">
      <c r="A14" s="63" t="s">
        <v>131</v>
      </c>
      <c r="B14" s="62" t="s">
        <v>144</v>
      </c>
      <c r="C14" s="67">
        <v>8.5000000000000006E-2</v>
      </c>
    </row>
    <row r="15" spans="1:6" ht="26.45" customHeight="1" x14ac:dyDescent="0.25">
      <c r="A15" s="63" t="s">
        <v>132</v>
      </c>
      <c r="B15" s="62" t="s">
        <v>151</v>
      </c>
      <c r="C15" s="68" t="s">
        <v>152</v>
      </c>
    </row>
    <row r="16" spans="1:6" x14ac:dyDescent="0.25">
      <c r="A16" s="63" t="s">
        <v>131</v>
      </c>
      <c r="B16" s="62" t="s">
        <v>153</v>
      </c>
      <c r="C16" s="65" t="s">
        <v>145</v>
      </c>
    </row>
    <row r="17" spans="1:13" x14ac:dyDescent="0.25">
      <c r="A17" s="45"/>
      <c r="B17" s="46"/>
      <c r="C17" s="64"/>
    </row>
    <row r="18" spans="1:13" x14ac:dyDescent="0.25">
      <c r="A18" s="45"/>
      <c r="B18" s="99" t="s">
        <v>154</v>
      </c>
      <c r="C18" s="100"/>
      <c r="M18" t="s">
        <v>128</v>
      </c>
    </row>
    <row r="19" spans="1:13" x14ac:dyDescent="0.25">
      <c r="A19" s="63" t="s">
        <v>155</v>
      </c>
      <c r="B19" s="99" t="s">
        <v>156</v>
      </c>
      <c r="C19" s="100"/>
    </row>
    <row r="20" spans="1:13" ht="30.75" thickBot="1" x14ac:dyDescent="0.3">
      <c r="A20" s="69" t="s">
        <v>157</v>
      </c>
      <c r="B20" s="70" t="s">
        <v>158</v>
      </c>
      <c r="C20" s="71"/>
    </row>
  </sheetData>
  <mergeCells count="3">
    <mergeCell ref="B18:C18"/>
    <mergeCell ref="B19:C19"/>
    <mergeCell ref="A2:C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04"/>
  <sheetViews>
    <sheetView topLeftCell="B1" workbookViewId="0">
      <selection activeCell="C2" sqref="C2"/>
    </sheetView>
  </sheetViews>
  <sheetFormatPr defaultColWidth="8.85546875" defaultRowHeight="15.75" x14ac:dyDescent="0.25"/>
  <cols>
    <col min="1" max="1" width="2.7109375" style="19" bestFit="1" customWidth="1"/>
    <col min="2" max="2" width="87.28515625" style="19" bestFit="1" customWidth="1"/>
    <col min="3" max="3" width="15.42578125" style="19" customWidth="1"/>
    <col min="4" max="4" width="14.42578125" style="19" customWidth="1"/>
    <col min="5" max="5" width="15" style="19" customWidth="1"/>
    <col min="6" max="6" width="11.140625" style="19" bestFit="1" customWidth="1"/>
    <col min="7" max="7" width="12.140625" style="19" bestFit="1" customWidth="1"/>
    <col min="8" max="8" width="14.42578125" style="19" customWidth="1"/>
    <col min="9" max="9" width="18.85546875" style="19" customWidth="1"/>
    <col min="10" max="10" width="10.42578125" style="19" customWidth="1"/>
    <col min="11" max="11" width="9.28515625" style="19" customWidth="1"/>
    <col min="12" max="14" width="8.85546875" style="19" customWidth="1"/>
    <col min="15" max="15" width="12.28515625" style="19" bestFit="1" customWidth="1"/>
    <col min="16" max="256" width="8.85546875" style="19"/>
    <col min="257" max="257" width="8.7109375" style="19" customWidth="1"/>
    <col min="258" max="258" width="36.42578125" style="19" customWidth="1"/>
    <col min="259" max="259" width="15.42578125" style="19" customWidth="1"/>
    <col min="260" max="260" width="14.42578125" style="19" customWidth="1"/>
    <col min="261" max="261" width="15" style="19" customWidth="1"/>
    <col min="262" max="262" width="11.140625" style="19" bestFit="1" customWidth="1"/>
    <col min="263" max="263" width="12.140625" style="19" bestFit="1" customWidth="1"/>
    <col min="264" max="264" width="14.42578125" style="19" customWidth="1"/>
    <col min="265" max="265" width="10.7109375" style="19" customWidth="1"/>
    <col min="266" max="266" width="10.42578125" style="19" customWidth="1"/>
    <col min="267" max="267" width="9.28515625" style="19" customWidth="1"/>
    <col min="268" max="270" width="8.85546875" style="19" customWidth="1"/>
    <col min="271" max="271" width="12.28515625" style="19" bestFit="1" customWidth="1"/>
    <col min="272" max="512" width="8.85546875" style="19"/>
    <col min="513" max="513" width="8.7109375" style="19" customWidth="1"/>
    <col min="514" max="514" width="36.42578125" style="19" customWidth="1"/>
    <col min="515" max="515" width="15.42578125" style="19" customWidth="1"/>
    <col min="516" max="516" width="14.42578125" style="19" customWidth="1"/>
    <col min="517" max="517" width="15" style="19" customWidth="1"/>
    <col min="518" max="518" width="11.140625" style="19" bestFit="1" customWidth="1"/>
    <col min="519" max="519" width="12.140625" style="19" bestFit="1" customWidth="1"/>
    <col min="520" max="520" width="14.42578125" style="19" customWidth="1"/>
    <col min="521" max="521" width="10.7109375" style="19" customWidth="1"/>
    <col min="522" max="522" width="10.42578125" style="19" customWidth="1"/>
    <col min="523" max="523" width="9.28515625" style="19" customWidth="1"/>
    <col min="524" max="526" width="8.85546875" style="19" customWidth="1"/>
    <col min="527" max="527" width="12.28515625" style="19" bestFit="1" customWidth="1"/>
    <col min="528" max="768" width="8.85546875" style="19"/>
    <col min="769" max="769" width="8.7109375" style="19" customWidth="1"/>
    <col min="770" max="770" width="36.42578125" style="19" customWidth="1"/>
    <col min="771" max="771" width="15.42578125" style="19" customWidth="1"/>
    <col min="772" max="772" width="14.42578125" style="19" customWidth="1"/>
    <col min="773" max="773" width="15" style="19" customWidth="1"/>
    <col min="774" max="774" width="11.140625" style="19" bestFit="1" customWidth="1"/>
    <col min="775" max="775" width="12.140625" style="19" bestFit="1" customWidth="1"/>
    <col min="776" max="776" width="14.42578125" style="19" customWidth="1"/>
    <col min="777" max="777" width="10.7109375" style="19" customWidth="1"/>
    <col min="778" max="778" width="10.42578125" style="19" customWidth="1"/>
    <col min="779" max="779" width="9.28515625" style="19" customWidth="1"/>
    <col min="780" max="782" width="8.85546875" style="19" customWidth="1"/>
    <col min="783" max="783" width="12.28515625" style="19" bestFit="1" customWidth="1"/>
    <col min="784" max="1024" width="8.85546875" style="19"/>
    <col min="1025" max="1025" width="8.7109375" style="19" customWidth="1"/>
    <col min="1026" max="1026" width="36.42578125" style="19" customWidth="1"/>
    <col min="1027" max="1027" width="15.42578125" style="19" customWidth="1"/>
    <col min="1028" max="1028" width="14.42578125" style="19" customWidth="1"/>
    <col min="1029" max="1029" width="15" style="19" customWidth="1"/>
    <col min="1030" max="1030" width="11.140625" style="19" bestFit="1" customWidth="1"/>
    <col min="1031" max="1031" width="12.140625" style="19" bestFit="1" customWidth="1"/>
    <col min="1032" max="1032" width="14.42578125" style="19" customWidth="1"/>
    <col min="1033" max="1033" width="10.7109375" style="19" customWidth="1"/>
    <col min="1034" max="1034" width="10.42578125" style="19" customWidth="1"/>
    <col min="1035" max="1035" width="9.28515625" style="19" customWidth="1"/>
    <col min="1036" max="1038" width="8.85546875" style="19" customWidth="1"/>
    <col min="1039" max="1039" width="12.28515625" style="19" bestFit="1" customWidth="1"/>
    <col min="1040" max="1280" width="8.85546875" style="19"/>
    <col min="1281" max="1281" width="8.7109375" style="19" customWidth="1"/>
    <col min="1282" max="1282" width="36.42578125" style="19" customWidth="1"/>
    <col min="1283" max="1283" width="15.42578125" style="19" customWidth="1"/>
    <col min="1284" max="1284" width="14.42578125" style="19" customWidth="1"/>
    <col min="1285" max="1285" width="15" style="19" customWidth="1"/>
    <col min="1286" max="1286" width="11.140625" style="19" bestFit="1" customWidth="1"/>
    <col min="1287" max="1287" width="12.140625" style="19" bestFit="1" customWidth="1"/>
    <col min="1288" max="1288" width="14.42578125" style="19" customWidth="1"/>
    <col min="1289" max="1289" width="10.7109375" style="19" customWidth="1"/>
    <col min="1290" max="1290" width="10.42578125" style="19" customWidth="1"/>
    <col min="1291" max="1291" width="9.28515625" style="19" customWidth="1"/>
    <col min="1292" max="1294" width="8.85546875" style="19" customWidth="1"/>
    <col min="1295" max="1295" width="12.28515625" style="19" bestFit="1" customWidth="1"/>
    <col min="1296" max="1536" width="8.85546875" style="19"/>
    <col min="1537" max="1537" width="8.7109375" style="19" customWidth="1"/>
    <col min="1538" max="1538" width="36.42578125" style="19" customWidth="1"/>
    <col min="1539" max="1539" width="15.42578125" style="19" customWidth="1"/>
    <col min="1540" max="1540" width="14.42578125" style="19" customWidth="1"/>
    <col min="1541" max="1541" width="15" style="19" customWidth="1"/>
    <col min="1542" max="1542" width="11.140625" style="19" bestFit="1" customWidth="1"/>
    <col min="1543" max="1543" width="12.140625" style="19" bestFit="1" customWidth="1"/>
    <col min="1544" max="1544" width="14.42578125" style="19" customWidth="1"/>
    <col min="1545" max="1545" width="10.7109375" style="19" customWidth="1"/>
    <col min="1546" max="1546" width="10.42578125" style="19" customWidth="1"/>
    <col min="1547" max="1547" width="9.28515625" style="19" customWidth="1"/>
    <col min="1548" max="1550" width="8.85546875" style="19" customWidth="1"/>
    <col min="1551" max="1551" width="12.28515625" style="19" bestFit="1" customWidth="1"/>
    <col min="1552" max="1792" width="8.85546875" style="19"/>
    <col min="1793" max="1793" width="8.7109375" style="19" customWidth="1"/>
    <col min="1794" max="1794" width="36.42578125" style="19" customWidth="1"/>
    <col min="1795" max="1795" width="15.42578125" style="19" customWidth="1"/>
    <col min="1796" max="1796" width="14.42578125" style="19" customWidth="1"/>
    <col min="1797" max="1797" width="15" style="19" customWidth="1"/>
    <col min="1798" max="1798" width="11.140625" style="19" bestFit="1" customWidth="1"/>
    <col min="1799" max="1799" width="12.140625" style="19" bestFit="1" customWidth="1"/>
    <col min="1800" max="1800" width="14.42578125" style="19" customWidth="1"/>
    <col min="1801" max="1801" width="10.7109375" style="19" customWidth="1"/>
    <col min="1802" max="1802" width="10.42578125" style="19" customWidth="1"/>
    <col min="1803" max="1803" width="9.28515625" style="19" customWidth="1"/>
    <col min="1804" max="1806" width="8.85546875" style="19" customWidth="1"/>
    <col min="1807" max="1807" width="12.28515625" style="19" bestFit="1" customWidth="1"/>
    <col min="1808" max="2048" width="8.85546875" style="19"/>
    <col min="2049" max="2049" width="8.7109375" style="19" customWidth="1"/>
    <col min="2050" max="2050" width="36.42578125" style="19" customWidth="1"/>
    <col min="2051" max="2051" width="15.42578125" style="19" customWidth="1"/>
    <col min="2052" max="2052" width="14.42578125" style="19" customWidth="1"/>
    <col min="2053" max="2053" width="15" style="19" customWidth="1"/>
    <col min="2054" max="2054" width="11.140625" style="19" bestFit="1" customWidth="1"/>
    <col min="2055" max="2055" width="12.140625" style="19" bestFit="1" customWidth="1"/>
    <col min="2056" max="2056" width="14.42578125" style="19" customWidth="1"/>
    <col min="2057" max="2057" width="10.7109375" style="19" customWidth="1"/>
    <col min="2058" max="2058" width="10.42578125" style="19" customWidth="1"/>
    <col min="2059" max="2059" width="9.28515625" style="19" customWidth="1"/>
    <col min="2060" max="2062" width="8.85546875" style="19" customWidth="1"/>
    <col min="2063" max="2063" width="12.28515625" style="19" bestFit="1" customWidth="1"/>
    <col min="2064" max="2304" width="8.85546875" style="19"/>
    <col min="2305" max="2305" width="8.7109375" style="19" customWidth="1"/>
    <col min="2306" max="2306" width="36.42578125" style="19" customWidth="1"/>
    <col min="2307" max="2307" width="15.42578125" style="19" customWidth="1"/>
    <col min="2308" max="2308" width="14.42578125" style="19" customWidth="1"/>
    <col min="2309" max="2309" width="15" style="19" customWidth="1"/>
    <col min="2310" max="2310" width="11.140625" style="19" bestFit="1" customWidth="1"/>
    <col min="2311" max="2311" width="12.140625" style="19" bestFit="1" customWidth="1"/>
    <col min="2312" max="2312" width="14.42578125" style="19" customWidth="1"/>
    <col min="2313" max="2313" width="10.7109375" style="19" customWidth="1"/>
    <col min="2314" max="2314" width="10.42578125" style="19" customWidth="1"/>
    <col min="2315" max="2315" width="9.28515625" style="19" customWidth="1"/>
    <col min="2316" max="2318" width="8.85546875" style="19" customWidth="1"/>
    <col min="2319" max="2319" width="12.28515625" style="19" bestFit="1" customWidth="1"/>
    <col min="2320" max="2560" width="8.85546875" style="19"/>
    <col min="2561" max="2561" width="8.7109375" style="19" customWidth="1"/>
    <col min="2562" max="2562" width="36.42578125" style="19" customWidth="1"/>
    <col min="2563" max="2563" width="15.42578125" style="19" customWidth="1"/>
    <col min="2564" max="2564" width="14.42578125" style="19" customWidth="1"/>
    <col min="2565" max="2565" width="15" style="19" customWidth="1"/>
    <col min="2566" max="2566" width="11.140625" style="19" bestFit="1" customWidth="1"/>
    <col min="2567" max="2567" width="12.140625" style="19" bestFit="1" customWidth="1"/>
    <col min="2568" max="2568" width="14.42578125" style="19" customWidth="1"/>
    <col min="2569" max="2569" width="10.7109375" style="19" customWidth="1"/>
    <col min="2570" max="2570" width="10.42578125" style="19" customWidth="1"/>
    <col min="2571" max="2571" width="9.28515625" style="19" customWidth="1"/>
    <col min="2572" max="2574" width="8.85546875" style="19" customWidth="1"/>
    <col min="2575" max="2575" width="12.28515625" style="19" bestFit="1" customWidth="1"/>
    <col min="2576" max="2816" width="8.85546875" style="19"/>
    <col min="2817" max="2817" width="8.7109375" style="19" customWidth="1"/>
    <col min="2818" max="2818" width="36.42578125" style="19" customWidth="1"/>
    <col min="2819" max="2819" width="15.42578125" style="19" customWidth="1"/>
    <col min="2820" max="2820" width="14.42578125" style="19" customWidth="1"/>
    <col min="2821" max="2821" width="15" style="19" customWidth="1"/>
    <col min="2822" max="2822" width="11.140625" style="19" bestFit="1" customWidth="1"/>
    <col min="2823" max="2823" width="12.140625" style="19" bestFit="1" customWidth="1"/>
    <col min="2824" max="2824" width="14.42578125" style="19" customWidth="1"/>
    <col min="2825" max="2825" width="10.7109375" style="19" customWidth="1"/>
    <col min="2826" max="2826" width="10.42578125" style="19" customWidth="1"/>
    <col min="2827" max="2827" width="9.28515625" style="19" customWidth="1"/>
    <col min="2828" max="2830" width="8.85546875" style="19" customWidth="1"/>
    <col min="2831" max="2831" width="12.28515625" style="19" bestFit="1" customWidth="1"/>
    <col min="2832" max="3072" width="8.85546875" style="19"/>
    <col min="3073" max="3073" width="8.7109375" style="19" customWidth="1"/>
    <col min="3074" max="3074" width="36.42578125" style="19" customWidth="1"/>
    <col min="3075" max="3075" width="15.42578125" style="19" customWidth="1"/>
    <col min="3076" max="3076" width="14.42578125" style="19" customWidth="1"/>
    <col min="3077" max="3077" width="15" style="19" customWidth="1"/>
    <col min="3078" max="3078" width="11.140625" style="19" bestFit="1" customWidth="1"/>
    <col min="3079" max="3079" width="12.140625" style="19" bestFit="1" customWidth="1"/>
    <col min="3080" max="3080" width="14.42578125" style="19" customWidth="1"/>
    <col min="3081" max="3081" width="10.7109375" style="19" customWidth="1"/>
    <col min="3082" max="3082" width="10.42578125" style="19" customWidth="1"/>
    <col min="3083" max="3083" width="9.28515625" style="19" customWidth="1"/>
    <col min="3084" max="3086" width="8.85546875" style="19" customWidth="1"/>
    <col min="3087" max="3087" width="12.28515625" style="19" bestFit="1" customWidth="1"/>
    <col min="3088" max="3328" width="8.85546875" style="19"/>
    <col min="3329" max="3329" width="8.7109375" style="19" customWidth="1"/>
    <col min="3330" max="3330" width="36.42578125" style="19" customWidth="1"/>
    <col min="3331" max="3331" width="15.42578125" style="19" customWidth="1"/>
    <col min="3332" max="3332" width="14.42578125" style="19" customWidth="1"/>
    <col min="3333" max="3333" width="15" style="19" customWidth="1"/>
    <col min="3334" max="3334" width="11.140625" style="19" bestFit="1" customWidth="1"/>
    <col min="3335" max="3335" width="12.140625" style="19" bestFit="1" customWidth="1"/>
    <col min="3336" max="3336" width="14.42578125" style="19" customWidth="1"/>
    <col min="3337" max="3337" width="10.7109375" style="19" customWidth="1"/>
    <col min="3338" max="3338" width="10.42578125" style="19" customWidth="1"/>
    <col min="3339" max="3339" width="9.28515625" style="19" customWidth="1"/>
    <col min="3340" max="3342" width="8.85546875" style="19" customWidth="1"/>
    <col min="3343" max="3343" width="12.28515625" style="19" bestFit="1" customWidth="1"/>
    <col min="3344" max="3584" width="8.85546875" style="19"/>
    <col min="3585" max="3585" width="8.7109375" style="19" customWidth="1"/>
    <col min="3586" max="3586" width="36.42578125" style="19" customWidth="1"/>
    <col min="3587" max="3587" width="15.42578125" style="19" customWidth="1"/>
    <col min="3588" max="3588" width="14.42578125" style="19" customWidth="1"/>
    <col min="3589" max="3589" width="15" style="19" customWidth="1"/>
    <col min="3590" max="3590" width="11.140625" style="19" bestFit="1" customWidth="1"/>
    <col min="3591" max="3591" width="12.140625" style="19" bestFit="1" customWidth="1"/>
    <col min="3592" max="3592" width="14.42578125" style="19" customWidth="1"/>
    <col min="3593" max="3593" width="10.7109375" style="19" customWidth="1"/>
    <col min="3594" max="3594" width="10.42578125" style="19" customWidth="1"/>
    <col min="3595" max="3595" width="9.28515625" style="19" customWidth="1"/>
    <col min="3596" max="3598" width="8.85546875" style="19" customWidth="1"/>
    <col min="3599" max="3599" width="12.28515625" style="19" bestFit="1" customWidth="1"/>
    <col min="3600" max="3840" width="8.85546875" style="19"/>
    <col min="3841" max="3841" width="8.7109375" style="19" customWidth="1"/>
    <col min="3842" max="3842" width="36.42578125" style="19" customWidth="1"/>
    <col min="3843" max="3843" width="15.42578125" style="19" customWidth="1"/>
    <col min="3844" max="3844" width="14.42578125" style="19" customWidth="1"/>
    <col min="3845" max="3845" width="15" style="19" customWidth="1"/>
    <col min="3846" max="3846" width="11.140625" style="19" bestFit="1" customWidth="1"/>
    <col min="3847" max="3847" width="12.140625" style="19" bestFit="1" customWidth="1"/>
    <col min="3848" max="3848" width="14.42578125" style="19" customWidth="1"/>
    <col min="3849" max="3849" width="10.7109375" style="19" customWidth="1"/>
    <col min="3850" max="3850" width="10.42578125" style="19" customWidth="1"/>
    <col min="3851" max="3851" width="9.28515625" style="19" customWidth="1"/>
    <col min="3852" max="3854" width="8.85546875" style="19" customWidth="1"/>
    <col min="3855" max="3855" width="12.28515625" style="19" bestFit="1" customWidth="1"/>
    <col min="3856" max="4096" width="8.85546875" style="19"/>
    <col min="4097" max="4097" width="8.7109375" style="19" customWidth="1"/>
    <col min="4098" max="4098" width="36.42578125" style="19" customWidth="1"/>
    <col min="4099" max="4099" width="15.42578125" style="19" customWidth="1"/>
    <col min="4100" max="4100" width="14.42578125" style="19" customWidth="1"/>
    <col min="4101" max="4101" width="15" style="19" customWidth="1"/>
    <col min="4102" max="4102" width="11.140625" style="19" bestFit="1" customWidth="1"/>
    <col min="4103" max="4103" width="12.140625" style="19" bestFit="1" customWidth="1"/>
    <col min="4104" max="4104" width="14.42578125" style="19" customWidth="1"/>
    <col min="4105" max="4105" width="10.7109375" style="19" customWidth="1"/>
    <col min="4106" max="4106" width="10.42578125" style="19" customWidth="1"/>
    <col min="4107" max="4107" width="9.28515625" style="19" customWidth="1"/>
    <col min="4108" max="4110" width="8.85546875" style="19" customWidth="1"/>
    <col min="4111" max="4111" width="12.28515625" style="19" bestFit="1" customWidth="1"/>
    <col min="4112" max="4352" width="8.85546875" style="19"/>
    <col min="4353" max="4353" width="8.7109375" style="19" customWidth="1"/>
    <col min="4354" max="4354" width="36.42578125" style="19" customWidth="1"/>
    <col min="4355" max="4355" width="15.42578125" style="19" customWidth="1"/>
    <col min="4356" max="4356" width="14.42578125" style="19" customWidth="1"/>
    <col min="4357" max="4357" width="15" style="19" customWidth="1"/>
    <col min="4358" max="4358" width="11.140625" style="19" bestFit="1" customWidth="1"/>
    <col min="4359" max="4359" width="12.140625" style="19" bestFit="1" customWidth="1"/>
    <col min="4360" max="4360" width="14.42578125" style="19" customWidth="1"/>
    <col min="4361" max="4361" width="10.7109375" style="19" customWidth="1"/>
    <col min="4362" max="4362" width="10.42578125" style="19" customWidth="1"/>
    <col min="4363" max="4363" width="9.28515625" style="19" customWidth="1"/>
    <col min="4364" max="4366" width="8.85546875" style="19" customWidth="1"/>
    <col min="4367" max="4367" width="12.28515625" style="19" bestFit="1" customWidth="1"/>
    <col min="4368" max="4608" width="8.85546875" style="19"/>
    <col min="4609" max="4609" width="8.7109375" style="19" customWidth="1"/>
    <col min="4610" max="4610" width="36.42578125" style="19" customWidth="1"/>
    <col min="4611" max="4611" width="15.42578125" style="19" customWidth="1"/>
    <col min="4612" max="4612" width="14.42578125" style="19" customWidth="1"/>
    <col min="4613" max="4613" width="15" style="19" customWidth="1"/>
    <col min="4614" max="4614" width="11.140625" style="19" bestFit="1" customWidth="1"/>
    <col min="4615" max="4615" width="12.140625" style="19" bestFit="1" customWidth="1"/>
    <col min="4616" max="4616" width="14.42578125" style="19" customWidth="1"/>
    <col min="4617" max="4617" width="10.7109375" style="19" customWidth="1"/>
    <col min="4618" max="4618" width="10.42578125" style="19" customWidth="1"/>
    <col min="4619" max="4619" width="9.28515625" style="19" customWidth="1"/>
    <col min="4620" max="4622" width="8.85546875" style="19" customWidth="1"/>
    <col min="4623" max="4623" width="12.28515625" style="19" bestFit="1" customWidth="1"/>
    <col min="4624" max="4864" width="8.85546875" style="19"/>
    <col min="4865" max="4865" width="8.7109375" style="19" customWidth="1"/>
    <col min="4866" max="4866" width="36.42578125" style="19" customWidth="1"/>
    <col min="4867" max="4867" width="15.42578125" style="19" customWidth="1"/>
    <col min="4868" max="4868" width="14.42578125" style="19" customWidth="1"/>
    <col min="4869" max="4869" width="15" style="19" customWidth="1"/>
    <col min="4870" max="4870" width="11.140625" style="19" bestFit="1" customWidth="1"/>
    <col min="4871" max="4871" width="12.140625" style="19" bestFit="1" customWidth="1"/>
    <col min="4872" max="4872" width="14.42578125" style="19" customWidth="1"/>
    <col min="4873" max="4873" width="10.7109375" style="19" customWidth="1"/>
    <col min="4874" max="4874" width="10.42578125" style="19" customWidth="1"/>
    <col min="4875" max="4875" width="9.28515625" style="19" customWidth="1"/>
    <col min="4876" max="4878" width="8.85546875" style="19" customWidth="1"/>
    <col min="4879" max="4879" width="12.28515625" style="19" bestFit="1" customWidth="1"/>
    <col min="4880" max="5120" width="8.85546875" style="19"/>
    <col min="5121" max="5121" width="8.7109375" style="19" customWidth="1"/>
    <col min="5122" max="5122" width="36.42578125" style="19" customWidth="1"/>
    <col min="5123" max="5123" width="15.42578125" style="19" customWidth="1"/>
    <col min="5124" max="5124" width="14.42578125" style="19" customWidth="1"/>
    <col min="5125" max="5125" width="15" style="19" customWidth="1"/>
    <col min="5126" max="5126" width="11.140625" style="19" bestFit="1" customWidth="1"/>
    <col min="5127" max="5127" width="12.140625" style="19" bestFit="1" customWidth="1"/>
    <col min="5128" max="5128" width="14.42578125" style="19" customWidth="1"/>
    <col min="5129" max="5129" width="10.7109375" style="19" customWidth="1"/>
    <col min="5130" max="5130" width="10.42578125" style="19" customWidth="1"/>
    <col min="5131" max="5131" width="9.28515625" style="19" customWidth="1"/>
    <col min="5132" max="5134" width="8.85546875" style="19" customWidth="1"/>
    <col min="5135" max="5135" width="12.28515625" style="19" bestFit="1" customWidth="1"/>
    <col min="5136" max="5376" width="8.85546875" style="19"/>
    <col min="5377" max="5377" width="8.7109375" style="19" customWidth="1"/>
    <col min="5378" max="5378" width="36.42578125" style="19" customWidth="1"/>
    <col min="5379" max="5379" width="15.42578125" style="19" customWidth="1"/>
    <col min="5380" max="5380" width="14.42578125" style="19" customWidth="1"/>
    <col min="5381" max="5381" width="15" style="19" customWidth="1"/>
    <col min="5382" max="5382" width="11.140625" style="19" bestFit="1" customWidth="1"/>
    <col min="5383" max="5383" width="12.140625" style="19" bestFit="1" customWidth="1"/>
    <col min="5384" max="5384" width="14.42578125" style="19" customWidth="1"/>
    <col min="5385" max="5385" width="10.7109375" style="19" customWidth="1"/>
    <col min="5386" max="5386" width="10.42578125" style="19" customWidth="1"/>
    <col min="5387" max="5387" width="9.28515625" style="19" customWidth="1"/>
    <col min="5388" max="5390" width="8.85546875" style="19" customWidth="1"/>
    <col min="5391" max="5391" width="12.28515625" style="19" bestFit="1" customWidth="1"/>
    <col min="5392" max="5632" width="8.85546875" style="19"/>
    <col min="5633" max="5633" width="8.7109375" style="19" customWidth="1"/>
    <col min="5634" max="5634" width="36.42578125" style="19" customWidth="1"/>
    <col min="5635" max="5635" width="15.42578125" style="19" customWidth="1"/>
    <col min="5636" max="5636" width="14.42578125" style="19" customWidth="1"/>
    <col min="5637" max="5637" width="15" style="19" customWidth="1"/>
    <col min="5638" max="5638" width="11.140625" style="19" bestFit="1" customWidth="1"/>
    <col min="5639" max="5639" width="12.140625" style="19" bestFit="1" customWidth="1"/>
    <col min="5640" max="5640" width="14.42578125" style="19" customWidth="1"/>
    <col min="5641" max="5641" width="10.7109375" style="19" customWidth="1"/>
    <col min="5642" max="5642" width="10.42578125" style="19" customWidth="1"/>
    <col min="5643" max="5643" width="9.28515625" style="19" customWidth="1"/>
    <col min="5644" max="5646" width="8.85546875" style="19" customWidth="1"/>
    <col min="5647" max="5647" width="12.28515625" style="19" bestFit="1" customWidth="1"/>
    <col min="5648" max="5888" width="8.85546875" style="19"/>
    <col min="5889" max="5889" width="8.7109375" style="19" customWidth="1"/>
    <col min="5890" max="5890" width="36.42578125" style="19" customWidth="1"/>
    <col min="5891" max="5891" width="15.42578125" style="19" customWidth="1"/>
    <col min="5892" max="5892" width="14.42578125" style="19" customWidth="1"/>
    <col min="5893" max="5893" width="15" style="19" customWidth="1"/>
    <col min="5894" max="5894" width="11.140625" style="19" bestFit="1" customWidth="1"/>
    <col min="5895" max="5895" width="12.140625" style="19" bestFit="1" customWidth="1"/>
    <col min="5896" max="5896" width="14.42578125" style="19" customWidth="1"/>
    <col min="5897" max="5897" width="10.7109375" style="19" customWidth="1"/>
    <col min="5898" max="5898" width="10.42578125" style="19" customWidth="1"/>
    <col min="5899" max="5899" width="9.28515625" style="19" customWidth="1"/>
    <col min="5900" max="5902" width="8.85546875" style="19" customWidth="1"/>
    <col min="5903" max="5903" width="12.28515625" style="19" bestFit="1" customWidth="1"/>
    <col min="5904" max="6144" width="8.85546875" style="19"/>
    <col min="6145" max="6145" width="8.7109375" style="19" customWidth="1"/>
    <col min="6146" max="6146" width="36.42578125" style="19" customWidth="1"/>
    <col min="6147" max="6147" width="15.42578125" style="19" customWidth="1"/>
    <col min="6148" max="6148" width="14.42578125" style="19" customWidth="1"/>
    <col min="6149" max="6149" width="15" style="19" customWidth="1"/>
    <col min="6150" max="6150" width="11.140625" style="19" bestFit="1" customWidth="1"/>
    <col min="6151" max="6151" width="12.140625" style="19" bestFit="1" customWidth="1"/>
    <col min="6152" max="6152" width="14.42578125" style="19" customWidth="1"/>
    <col min="6153" max="6153" width="10.7109375" style="19" customWidth="1"/>
    <col min="6154" max="6154" width="10.42578125" style="19" customWidth="1"/>
    <col min="6155" max="6155" width="9.28515625" style="19" customWidth="1"/>
    <col min="6156" max="6158" width="8.85546875" style="19" customWidth="1"/>
    <col min="6159" max="6159" width="12.28515625" style="19" bestFit="1" customWidth="1"/>
    <col min="6160" max="6400" width="8.85546875" style="19"/>
    <col min="6401" max="6401" width="8.7109375" style="19" customWidth="1"/>
    <col min="6402" max="6402" width="36.42578125" style="19" customWidth="1"/>
    <col min="6403" max="6403" width="15.42578125" style="19" customWidth="1"/>
    <col min="6404" max="6404" width="14.42578125" style="19" customWidth="1"/>
    <col min="6405" max="6405" width="15" style="19" customWidth="1"/>
    <col min="6406" max="6406" width="11.140625" style="19" bestFit="1" customWidth="1"/>
    <col min="6407" max="6407" width="12.140625" style="19" bestFit="1" customWidth="1"/>
    <col min="6408" max="6408" width="14.42578125" style="19" customWidth="1"/>
    <col min="6409" max="6409" width="10.7109375" style="19" customWidth="1"/>
    <col min="6410" max="6410" width="10.42578125" style="19" customWidth="1"/>
    <col min="6411" max="6411" width="9.28515625" style="19" customWidth="1"/>
    <col min="6412" max="6414" width="8.85546875" style="19" customWidth="1"/>
    <col min="6415" max="6415" width="12.28515625" style="19" bestFit="1" customWidth="1"/>
    <col min="6416" max="6656" width="8.85546875" style="19"/>
    <col min="6657" max="6657" width="8.7109375" style="19" customWidth="1"/>
    <col min="6658" max="6658" width="36.42578125" style="19" customWidth="1"/>
    <col min="6659" max="6659" width="15.42578125" style="19" customWidth="1"/>
    <col min="6660" max="6660" width="14.42578125" style="19" customWidth="1"/>
    <col min="6661" max="6661" width="15" style="19" customWidth="1"/>
    <col min="6662" max="6662" width="11.140625" style="19" bestFit="1" customWidth="1"/>
    <col min="6663" max="6663" width="12.140625" style="19" bestFit="1" customWidth="1"/>
    <col min="6664" max="6664" width="14.42578125" style="19" customWidth="1"/>
    <col min="6665" max="6665" width="10.7109375" style="19" customWidth="1"/>
    <col min="6666" max="6666" width="10.42578125" style="19" customWidth="1"/>
    <col min="6667" max="6667" width="9.28515625" style="19" customWidth="1"/>
    <col min="6668" max="6670" width="8.85546875" style="19" customWidth="1"/>
    <col min="6671" max="6671" width="12.28515625" style="19" bestFit="1" customWidth="1"/>
    <col min="6672" max="6912" width="8.85546875" style="19"/>
    <col min="6913" max="6913" width="8.7109375" style="19" customWidth="1"/>
    <col min="6914" max="6914" width="36.42578125" style="19" customWidth="1"/>
    <col min="6915" max="6915" width="15.42578125" style="19" customWidth="1"/>
    <col min="6916" max="6916" width="14.42578125" style="19" customWidth="1"/>
    <col min="6917" max="6917" width="15" style="19" customWidth="1"/>
    <col min="6918" max="6918" width="11.140625" style="19" bestFit="1" customWidth="1"/>
    <col min="6919" max="6919" width="12.140625" style="19" bestFit="1" customWidth="1"/>
    <col min="6920" max="6920" width="14.42578125" style="19" customWidth="1"/>
    <col min="6921" max="6921" width="10.7109375" style="19" customWidth="1"/>
    <col min="6922" max="6922" width="10.42578125" style="19" customWidth="1"/>
    <col min="6923" max="6923" width="9.28515625" style="19" customWidth="1"/>
    <col min="6924" max="6926" width="8.85546875" style="19" customWidth="1"/>
    <col min="6927" max="6927" width="12.28515625" style="19" bestFit="1" customWidth="1"/>
    <col min="6928" max="7168" width="8.85546875" style="19"/>
    <col min="7169" max="7169" width="8.7109375" style="19" customWidth="1"/>
    <col min="7170" max="7170" width="36.42578125" style="19" customWidth="1"/>
    <col min="7171" max="7171" width="15.42578125" style="19" customWidth="1"/>
    <col min="7172" max="7172" width="14.42578125" style="19" customWidth="1"/>
    <col min="7173" max="7173" width="15" style="19" customWidth="1"/>
    <col min="7174" max="7174" width="11.140625" style="19" bestFit="1" customWidth="1"/>
    <col min="7175" max="7175" width="12.140625" style="19" bestFit="1" customWidth="1"/>
    <col min="7176" max="7176" width="14.42578125" style="19" customWidth="1"/>
    <col min="7177" max="7177" width="10.7109375" style="19" customWidth="1"/>
    <col min="7178" max="7178" width="10.42578125" style="19" customWidth="1"/>
    <col min="7179" max="7179" width="9.28515625" style="19" customWidth="1"/>
    <col min="7180" max="7182" width="8.85546875" style="19" customWidth="1"/>
    <col min="7183" max="7183" width="12.28515625" style="19" bestFit="1" customWidth="1"/>
    <col min="7184" max="7424" width="8.85546875" style="19"/>
    <col min="7425" max="7425" width="8.7109375" style="19" customWidth="1"/>
    <col min="7426" max="7426" width="36.42578125" style="19" customWidth="1"/>
    <col min="7427" max="7427" width="15.42578125" style="19" customWidth="1"/>
    <col min="7428" max="7428" width="14.42578125" style="19" customWidth="1"/>
    <col min="7429" max="7429" width="15" style="19" customWidth="1"/>
    <col min="7430" max="7430" width="11.140625" style="19" bestFit="1" customWidth="1"/>
    <col min="7431" max="7431" width="12.140625" style="19" bestFit="1" customWidth="1"/>
    <col min="7432" max="7432" width="14.42578125" style="19" customWidth="1"/>
    <col min="7433" max="7433" width="10.7109375" style="19" customWidth="1"/>
    <col min="7434" max="7434" width="10.42578125" style="19" customWidth="1"/>
    <col min="7435" max="7435" width="9.28515625" style="19" customWidth="1"/>
    <col min="7436" max="7438" width="8.85546875" style="19" customWidth="1"/>
    <col min="7439" max="7439" width="12.28515625" style="19" bestFit="1" customWidth="1"/>
    <col min="7440" max="7680" width="8.85546875" style="19"/>
    <col min="7681" max="7681" width="8.7109375" style="19" customWidth="1"/>
    <col min="7682" max="7682" width="36.42578125" style="19" customWidth="1"/>
    <col min="7683" max="7683" width="15.42578125" style="19" customWidth="1"/>
    <col min="7684" max="7684" width="14.42578125" style="19" customWidth="1"/>
    <col min="7685" max="7685" width="15" style="19" customWidth="1"/>
    <col min="7686" max="7686" width="11.140625" style="19" bestFit="1" customWidth="1"/>
    <col min="7687" max="7687" width="12.140625" style="19" bestFit="1" customWidth="1"/>
    <col min="7688" max="7688" width="14.42578125" style="19" customWidth="1"/>
    <col min="7689" max="7689" width="10.7109375" style="19" customWidth="1"/>
    <col min="7690" max="7690" width="10.42578125" style="19" customWidth="1"/>
    <col min="7691" max="7691" width="9.28515625" style="19" customWidth="1"/>
    <col min="7692" max="7694" width="8.85546875" style="19" customWidth="1"/>
    <col min="7695" max="7695" width="12.28515625" style="19" bestFit="1" customWidth="1"/>
    <col min="7696" max="7936" width="8.85546875" style="19"/>
    <col min="7937" max="7937" width="8.7109375" style="19" customWidth="1"/>
    <col min="7938" max="7938" width="36.42578125" style="19" customWidth="1"/>
    <col min="7939" max="7939" width="15.42578125" style="19" customWidth="1"/>
    <col min="7940" max="7940" width="14.42578125" style="19" customWidth="1"/>
    <col min="7941" max="7941" width="15" style="19" customWidth="1"/>
    <col min="7942" max="7942" width="11.140625" style="19" bestFit="1" customWidth="1"/>
    <col min="7943" max="7943" width="12.140625" style="19" bestFit="1" customWidth="1"/>
    <col min="7944" max="7944" width="14.42578125" style="19" customWidth="1"/>
    <col min="7945" max="7945" width="10.7109375" style="19" customWidth="1"/>
    <col min="7946" max="7946" width="10.42578125" style="19" customWidth="1"/>
    <col min="7947" max="7947" width="9.28515625" style="19" customWidth="1"/>
    <col min="7948" max="7950" width="8.85546875" style="19" customWidth="1"/>
    <col min="7951" max="7951" width="12.28515625" style="19" bestFit="1" customWidth="1"/>
    <col min="7952" max="8192" width="8.85546875" style="19"/>
    <col min="8193" max="8193" width="8.7109375" style="19" customWidth="1"/>
    <col min="8194" max="8194" width="36.42578125" style="19" customWidth="1"/>
    <col min="8195" max="8195" width="15.42578125" style="19" customWidth="1"/>
    <col min="8196" max="8196" width="14.42578125" style="19" customWidth="1"/>
    <col min="8197" max="8197" width="15" style="19" customWidth="1"/>
    <col min="8198" max="8198" width="11.140625" style="19" bestFit="1" customWidth="1"/>
    <col min="8199" max="8199" width="12.140625" style="19" bestFit="1" customWidth="1"/>
    <col min="8200" max="8200" width="14.42578125" style="19" customWidth="1"/>
    <col min="8201" max="8201" width="10.7109375" style="19" customWidth="1"/>
    <col min="8202" max="8202" width="10.42578125" style="19" customWidth="1"/>
    <col min="8203" max="8203" width="9.28515625" style="19" customWidth="1"/>
    <col min="8204" max="8206" width="8.85546875" style="19" customWidth="1"/>
    <col min="8207" max="8207" width="12.28515625" style="19" bestFit="1" customWidth="1"/>
    <col min="8208" max="8448" width="8.85546875" style="19"/>
    <col min="8449" max="8449" width="8.7109375" style="19" customWidth="1"/>
    <col min="8450" max="8450" width="36.42578125" style="19" customWidth="1"/>
    <col min="8451" max="8451" width="15.42578125" style="19" customWidth="1"/>
    <col min="8452" max="8452" width="14.42578125" style="19" customWidth="1"/>
    <col min="8453" max="8453" width="15" style="19" customWidth="1"/>
    <col min="8454" max="8454" width="11.140625" style="19" bestFit="1" customWidth="1"/>
    <col min="8455" max="8455" width="12.140625" style="19" bestFit="1" customWidth="1"/>
    <col min="8456" max="8456" width="14.42578125" style="19" customWidth="1"/>
    <col min="8457" max="8457" width="10.7109375" style="19" customWidth="1"/>
    <col min="8458" max="8458" width="10.42578125" style="19" customWidth="1"/>
    <col min="8459" max="8459" width="9.28515625" style="19" customWidth="1"/>
    <col min="8460" max="8462" width="8.85546875" style="19" customWidth="1"/>
    <col min="8463" max="8463" width="12.28515625" style="19" bestFit="1" customWidth="1"/>
    <col min="8464" max="8704" width="8.85546875" style="19"/>
    <col min="8705" max="8705" width="8.7109375" style="19" customWidth="1"/>
    <col min="8706" max="8706" width="36.42578125" style="19" customWidth="1"/>
    <col min="8707" max="8707" width="15.42578125" style="19" customWidth="1"/>
    <col min="8708" max="8708" width="14.42578125" style="19" customWidth="1"/>
    <col min="8709" max="8709" width="15" style="19" customWidth="1"/>
    <col min="8710" max="8710" width="11.140625" style="19" bestFit="1" customWidth="1"/>
    <col min="8711" max="8711" width="12.140625" style="19" bestFit="1" customWidth="1"/>
    <col min="8712" max="8712" width="14.42578125" style="19" customWidth="1"/>
    <col min="8713" max="8713" width="10.7109375" style="19" customWidth="1"/>
    <col min="8714" max="8714" width="10.42578125" style="19" customWidth="1"/>
    <col min="8715" max="8715" width="9.28515625" style="19" customWidth="1"/>
    <col min="8716" max="8718" width="8.85546875" style="19" customWidth="1"/>
    <col min="8719" max="8719" width="12.28515625" style="19" bestFit="1" customWidth="1"/>
    <col min="8720" max="8960" width="8.85546875" style="19"/>
    <col min="8961" max="8961" width="8.7109375" style="19" customWidth="1"/>
    <col min="8962" max="8962" width="36.42578125" style="19" customWidth="1"/>
    <col min="8963" max="8963" width="15.42578125" style="19" customWidth="1"/>
    <col min="8964" max="8964" width="14.42578125" style="19" customWidth="1"/>
    <col min="8965" max="8965" width="15" style="19" customWidth="1"/>
    <col min="8966" max="8966" width="11.140625" style="19" bestFit="1" customWidth="1"/>
    <col min="8967" max="8967" width="12.140625" style="19" bestFit="1" customWidth="1"/>
    <col min="8968" max="8968" width="14.42578125" style="19" customWidth="1"/>
    <col min="8969" max="8969" width="10.7109375" style="19" customWidth="1"/>
    <col min="8970" max="8970" width="10.42578125" style="19" customWidth="1"/>
    <col min="8971" max="8971" width="9.28515625" style="19" customWidth="1"/>
    <col min="8972" max="8974" width="8.85546875" style="19" customWidth="1"/>
    <col min="8975" max="8975" width="12.28515625" style="19" bestFit="1" customWidth="1"/>
    <col min="8976" max="9216" width="8.85546875" style="19"/>
    <col min="9217" max="9217" width="8.7109375" style="19" customWidth="1"/>
    <col min="9218" max="9218" width="36.42578125" style="19" customWidth="1"/>
    <col min="9219" max="9219" width="15.42578125" style="19" customWidth="1"/>
    <col min="9220" max="9220" width="14.42578125" style="19" customWidth="1"/>
    <col min="9221" max="9221" width="15" style="19" customWidth="1"/>
    <col min="9222" max="9222" width="11.140625" style="19" bestFit="1" customWidth="1"/>
    <col min="9223" max="9223" width="12.140625" style="19" bestFit="1" customWidth="1"/>
    <col min="9224" max="9224" width="14.42578125" style="19" customWidth="1"/>
    <col min="9225" max="9225" width="10.7109375" style="19" customWidth="1"/>
    <col min="9226" max="9226" width="10.42578125" style="19" customWidth="1"/>
    <col min="9227" max="9227" width="9.28515625" style="19" customWidth="1"/>
    <col min="9228" max="9230" width="8.85546875" style="19" customWidth="1"/>
    <col min="9231" max="9231" width="12.28515625" style="19" bestFit="1" customWidth="1"/>
    <col min="9232" max="9472" width="8.85546875" style="19"/>
    <col min="9473" max="9473" width="8.7109375" style="19" customWidth="1"/>
    <col min="9474" max="9474" width="36.42578125" style="19" customWidth="1"/>
    <col min="9475" max="9475" width="15.42578125" style="19" customWidth="1"/>
    <col min="9476" max="9476" width="14.42578125" style="19" customWidth="1"/>
    <col min="9477" max="9477" width="15" style="19" customWidth="1"/>
    <col min="9478" max="9478" width="11.140625" style="19" bestFit="1" customWidth="1"/>
    <col min="9479" max="9479" width="12.140625" style="19" bestFit="1" customWidth="1"/>
    <col min="9480" max="9480" width="14.42578125" style="19" customWidth="1"/>
    <col min="9481" max="9481" width="10.7109375" style="19" customWidth="1"/>
    <col min="9482" max="9482" width="10.42578125" style="19" customWidth="1"/>
    <col min="9483" max="9483" width="9.28515625" style="19" customWidth="1"/>
    <col min="9484" max="9486" width="8.85546875" style="19" customWidth="1"/>
    <col min="9487" max="9487" width="12.28515625" style="19" bestFit="1" customWidth="1"/>
    <col min="9488" max="9728" width="8.85546875" style="19"/>
    <col min="9729" max="9729" width="8.7109375" style="19" customWidth="1"/>
    <col min="9730" max="9730" width="36.42578125" style="19" customWidth="1"/>
    <col min="9731" max="9731" width="15.42578125" style="19" customWidth="1"/>
    <col min="9732" max="9732" width="14.42578125" style="19" customWidth="1"/>
    <col min="9733" max="9733" width="15" style="19" customWidth="1"/>
    <col min="9734" max="9734" width="11.140625" style="19" bestFit="1" customWidth="1"/>
    <col min="9735" max="9735" width="12.140625" style="19" bestFit="1" customWidth="1"/>
    <col min="9736" max="9736" width="14.42578125" style="19" customWidth="1"/>
    <col min="9737" max="9737" width="10.7109375" style="19" customWidth="1"/>
    <col min="9738" max="9738" width="10.42578125" style="19" customWidth="1"/>
    <col min="9739" max="9739" width="9.28515625" style="19" customWidth="1"/>
    <col min="9740" max="9742" width="8.85546875" style="19" customWidth="1"/>
    <col min="9743" max="9743" width="12.28515625" style="19" bestFit="1" customWidth="1"/>
    <col min="9744" max="9984" width="8.85546875" style="19"/>
    <col min="9985" max="9985" width="8.7109375" style="19" customWidth="1"/>
    <col min="9986" max="9986" width="36.42578125" style="19" customWidth="1"/>
    <col min="9987" max="9987" width="15.42578125" style="19" customWidth="1"/>
    <col min="9988" max="9988" width="14.42578125" style="19" customWidth="1"/>
    <col min="9989" max="9989" width="15" style="19" customWidth="1"/>
    <col min="9990" max="9990" width="11.140625" style="19" bestFit="1" customWidth="1"/>
    <col min="9991" max="9991" width="12.140625" style="19" bestFit="1" customWidth="1"/>
    <col min="9992" max="9992" width="14.42578125" style="19" customWidth="1"/>
    <col min="9993" max="9993" width="10.7109375" style="19" customWidth="1"/>
    <col min="9994" max="9994" width="10.42578125" style="19" customWidth="1"/>
    <col min="9995" max="9995" width="9.28515625" style="19" customWidth="1"/>
    <col min="9996" max="9998" width="8.85546875" style="19" customWidth="1"/>
    <col min="9999" max="9999" width="12.28515625" style="19" bestFit="1" customWidth="1"/>
    <col min="10000" max="10240" width="8.85546875" style="19"/>
    <col min="10241" max="10241" width="8.7109375" style="19" customWidth="1"/>
    <col min="10242" max="10242" width="36.42578125" style="19" customWidth="1"/>
    <col min="10243" max="10243" width="15.42578125" style="19" customWidth="1"/>
    <col min="10244" max="10244" width="14.42578125" style="19" customWidth="1"/>
    <col min="10245" max="10245" width="15" style="19" customWidth="1"/>
    <col min="10246" max="10246" width="11.140625" style="19" bestFit="1" customWidth="1"/>
    <col min="10247" max="10247" width="12.140625" style="19" bestFit="1" customWidth="1"/>
    <col min="10248" max="10248" width="14.42578125" style="19" customWidth="1"/>
    <col min="10249" max="10249" width="10.7109375" style="19" customWidth="1"/>
    <col min="10250" max="10250" width="10.42578125" style="19" customWidth="1"/>
    <col min="10251" max="10251" width="9.28515625" style="19" customWidth="1"/>
    <col min="10252" max="10254" width="8.85546875" style="19" customWidth="1"/>
    <col min="10255" max="10255" width="12.28515625" style="19" bestFit="1" customWidth="1"/>
    <col min="10256" max="10496" width="8.85546875" style="19"/>
    <col min="10497" max="10497" width="8.7109375" style="19" customWidth="1"/>
    <col min="10498" max="10498" width="36.42578125" style="19" customWidth="1"/>
    <col min="10499" max="10499" width="15.42578125" style="19" customWidth="1"/>
    <col min="10500" max="10500" width="14.42578125" style="19" customWidth="1"/>
    <col min="10501" max="10501" width="15" style="19" customWidth="1"/>
    <col min="10502" max="10502" width="11.140625" style="19" bestFit="1" customWidth="1"/>
    <col min="10503" max="10503" width="12.140625" style="19" bestFit="1" customWidth="1"/>
    <col min="10504" max="10504" width="14.42578125" style="19" customWidth="1"/>
    <col min="10505" max="10505" width="10.7109375" style="19" customWidth="1"/>
    <col min="10506" max="10506" width="10.42578125" style="19" customWidth="1"/>
    <col min="10507" max="10507" width="9.28515625" style="19" customWidth="1"/>
    <col min="10508" max="10510" width="8.85546875" style="19" customWidth="1"/>
    <col min="10511" max="10511" width="12.28515625" style="19" bestFit="1" customWidth="1"/>
    <col min="10512" max="10752" width="8.85546875" style="19"/>
    <col min="10753" max="10753" width="8.7109375" style="19" customWidth="1"/>
    <col min="10754" max="10754" width="36.42578125" style="19" customWidth="1"/>
    <col min="10755" max="10755" width="15.42578125" style="19" customWidth="1"/>
    <col min="10756" max="10756" width="14.42578125" style="19" customWidth="1"/>
    <col min="10757" max="10757" width="15" style="19" customWidth="1"/>
    <col min="10758" max="10758" width="11.140625" style="19" bestFit="1" customWidth="1"/>
    <col min="10759" max="10759" width="12.140625" style="19" bestFit="1" customWidth="1"/>
    <col min="10760" max="10760" width="14.42578125" style="19" customWidth="1"/>
    <col min="10761" max="10761" width="10.7109375" style="19" customWidth="1"/>
    <col min="10762" max="10762" width="10.42578125" style="19" customWidth="1"/>
    <col min="10763" max="10763" width="9.28515625" style="19" customWidth="1"/>
    <col min="10764" max="10766" width="8.85546875" style="19" customWidth="1"/>
    <col min="10767" max="10767" width="12.28515625" style="19" bestFit="1" customWidth="1"/>
    <col min="10768" max="11008" width="8.85546875" style="19"/>
    <col min="11009" max="11009" width="8.7109375" style="19" customWidth="1"/>
    <col min="11010" max="11010" width="36.42578125" style="19" customWidth="1"/>
    <col min="11011" max="11011" width="15.42578125" style="19" customWidth="1"/>
    <col min="11012" max="11012" width="14.42578125" style="19" customWidth="1"/>
    <col min="11013" max="11013" width="15" style="19" customWidth="1"/>
    <col min="11014" max="11014" width="11.140625" style="19" bestFit="1" customWidth="1"/>
    <col min="11015" max="11015" width="12.140625" style="19" bestFit="1" customWidth="1"/>
    <col min="11016" max="11016" width="14.42578125" style="19" customWidth="1"/>
    <col min="11017" max="11017" width="10.7109375" style="19" customWidth="1"/>
    <col min="11018" max="11018" width="10.42578125" style="19" customWidth="1"/>
    <col min="11019" max="11019" width="9.28515625" style="19" customWidth="1"/>
    <col min="11020" max="11022" width="8.85546875" style="19" customWidth="1"/>
    <col min="11023" max="11023" width="12.28515625" style="19" bestFit="1" customWidth="1"/>
    <col min="11024" max="11264" width="8.85546875" style="19"/>
    <col min="11265" max="11265" width="8.7109375" style="19" customWidth="1"/>
    <col min="11266" max="11266" width="36.42578125" style="19" customWidth="1"/>
    <col min="11267" max="11267" width="15.42578125" style="19" customWidth="1"/>
    <col min="11268" max="11268" width="14.42578125" style="19" customWidth="1"/>
    <col min="11269" max="11269" width="15" style="19" customWidth="1"/>
    <col min="11270" max="11270" width="11.140625" style="19" bestFit="1" customWidth="1"/>
    <col min="11271" max="11271" width="12.140625" style="19" bestFit="1" customWidth="1"/>
    <col min="11272" max="11272" width="14.42578125" style="19" customWidth="1"/>
    <col min="11273" max="11273" width="10.7109375" style="19" customWidth="1"/>
    <col min="11274" max="11274" width="10.42578125" style="19" customWidth="1"/>
    <col min="11275" max="11275" width="9.28515625" style="19" customWidth="1"/>
    <col min="11276" max="11278" width="8.85546875" style="19" customWidth="1"/>
    <col min="11279" max="11279" width="12.28515625" style="19" bestFit="1" customWidth="1"/>
    <col min="11280" max="11520" width="8.85546875" style="19"/>
    <col min="11521" max="11521" width="8.7109375" style="19" customWidth="1"/>
    <col min="11522" max="11522" width="36.42578125" style="19" customWidth="1"/>
    <col min="11523" max="11523" width="15.42578125" style="19" customWidth="1"/>
    <col min="11524" max="11524" width="14.42578125" style="19" customWidth="1"/>
    <col min="11525" max="11525" width="15" style="19" customWidth="1"/>
    <col min="11526" max="11526" width="11.140625" style="19" bestFit="1" customWidth="1"/>
    <col min="11527" max="11527" width="12.140625" style="19" bestFit="1" customWidth="1"/>
    <col min="11528" max="11528" width="14.42578125" style="19" customWidth="1"/>
    <col min="11529" max="11529" width="10.7109375" style="19" customWidth="1"/>
    <col min="11530" max="11530" width="10.42578125" style="19" customWidth="1"/>
    <col min="11531" max="11531" width="9.28515625" style="19" customWidth="1"/>
    <col min="11532" max="11534" width="8.85546875" style="19" customWidth="1"/>
    <col min="11535" max="11535" width="12.28515625" style="19" bestFit="1" customWidth="1"/>
    <col min="11536" max="11776" width="8.85546875" style="19"/>
    <col min="11777" max="11777" width="8.7109375" style="19" customWidth="1"/>
    <col min="11778" max="11778" width="36.42578125" style="19" customWidth="1"/>
    <col min="11779" max="11779" width="15.42578125" style="19" customWidth="1"/>
    <col min="11780" max="11780" width="14.42578125" style="19" customWidth="1"/>
    <col min="11781" max="11781" width="15" style="19" customWidth="1"/>
    <col min="11782" max="11782" width="11.140625" style="19" bestFit="1" customWidth="1"/>
    <col min="11783" max="11783" width="12.140625" style="19" bestFit="1" customWidth="1"/>
    <col min="11784" max="11784" width="14.42578125" style="19" customWidth="1"/>
    <col min="11785" max="11785" width="10.7109375" style="19" customWidth="1"/>
    <col min="11786" max="11786" width="10.42578125" style="19" customWidth="1"/>
    <col min="11787" max="11787" width="9.28515625" style="19" customWidth="1"/>
    <col min="11788" max="11790" width="8.85546875" style="19" customWidth="1"/>
    <col min="11791" max="11791" width="12.28515625" style="19" bestFit="1" customWidth="1"/>
    <col min="11792" max="12032" width="8.85546875" style="19"/>
    <col min="12033" max="12033" width="8.7109375" style="19" customWidth="1"/>
    <col min="12034" max="12034" width="36.42578125" style="19" customWidth="1"/>
    <col min="12035" max="12035" width="15.42578125" style="19" customWidth="1"/>
    <col min="12036" max="12036" width="14.42578125" style="19" customWidth="1"/>
    <col min="12037" max="12037" width="15" style="19" customWidth="1"/>
    <col min="12038" max="12038" width="11.140625" style="19" bestFit="1" customWidth="1"/>
    <col min="12039" max="12039" width="12.140625" style="19" bestFit="1" customWidth="1"/>
    <col min="12040" max="12040" width="14.42578125" style="19" customWidth="1"/>
    <col min="12041" max="12041" width="10.7109375" style="19" customWidth="1"/>
    <col min="12042" max="12042" width="10.42578125" style="19" customWidth="1"/>
    <col min="12043" max="12043" width="9.28515625" style="19" customWidth="1"/>
    <col min="12044" max="12046" width="8.85546875" style="19" customWidth="1"/>
    <col min="12047" max="12047" width="12.28515625" style="19" bestFit="1" customWidth="1"/>
    <col min="12048" max="12288" width="8.85546875" style="19"/>
    <col min="12289" max="12289" width="8.7109375" style="19" customWidth="1"/>
    <col min="12290" max="12290" width="36.42578125" style="19" customWidth="1"/>
    <col min="12291" max="12291" width="15.42578125" style="19" customWidth="1"/>
    <col min="12292" max="12292" width="14.42578125" style="19" customWidth="1"/>
    <col min="12293" max="12293" width="15" style="19" customWidth="1"/>
    <col min="12294" max="12294" width="11.140625" style="19" bestFit="1" customWidth="1"/>
    <col min="12295" max="12295" width="12.140625" style="19" bestFit="1" customWidth="1"/>
    <col min="12296" max="12296" width="14.42578125" style="19" customWidth="1"/>
    <col min="12297" max="12297" width="10.7109375" style="19" customWidth="1"/>
    <col min="12298" max="12298" width="10.42578125" style="19" customWidth="1"/>
    <col min="12299" max="12299" width="9.28515625" style="19" customWidth="1"/>
    <col min="12300" max="12302" width="8.85546875" style="19" customWidth="1"/>
    <col min="12303" max="12303" width="12.28515625" style="19" bestFit="1" customWidth="1"/>
    <col min="12304" max="12544" width="8.85546875" style="19"/>
    <col min="12545" max="12545" width="8.7109375" style="19" customWidth="1"/>
    <col min="12546" max="12546" width="36.42578125" style="19" customWidth="1"/>
    <col min="12547" max="12547" width="15.42578125" style="19" customWidth="1"/>
    <col min="12548" max="12548" width="14.42578125" style="19" customWidth="1"/>
    <col min="12549" max="12549" width="15" style="19" customWidth="1"/>
    <col min="12550" max="12550" width="11.140625" style="19" bestFit="1" customWidth="1"/>
    <col min="12551" max="12551" width="12.140625" style="19" bestFit="1" customWidth="1"/>
    <col min="12552" max="12552" width="14.42578125" style="19" customWidth="1"/>
    <col min="12553" max="12553" width="10.7109375" style="19" customWidth="1"/>
    <col min="12554" max="12554" width="10.42578125" style="19" customWidth="1"/>
    <col min="12555" max="12555" width="9.28515625" style="19" customWidth="1"/>
    <col min="12556" max="12558" width="8.85546875" style="19" customWidth="1"/>
    <col min="12559" max="12559" width="12.28515625" style="19" bestFit="1" customWidth="1"/>
    <col min="12560" max="12800" width="8.85546875" style="19"/>
    <col min="12801" max="12801" width="8.7109375" style="19" customWidth="1"/>
    <col min="12802" max="12802" width="36.42578125" style="19" customWidth="1"/>
    <col min="12803" max="12803" width="15.42578125" style="19" customWidth="1"/>
    <col min="12804" max="12804" width="14.42578125" style="19" customWidth="1"/>
    <col min="12805" max="12805" width="15" style="19" customWidth="1"/>
    <col min="12806" max="12806" width="11.140625" style="19" bestFit="1" customWidth="1"/>
    <col min="12807" max="12807" width="12.140625" style="19" bestFit="1" customWidth="1"/>
    <col min="12808" max="12808" width="14.42578125" style="19" customWidth="1"/>
    <col min="12809" max="12809" width="10.7109375" style="19" customWidth="1"/>
    <col min="12810" max="12810" width="10.42578125" style="19" customWidth="1"/>
    <col min="12811" max="12811" width="9.28515625" style="19" customWidth="1"/>
    <col min="12812" max="12814" width="8.85546875" style="19" customWidth="1"/>
    <col min="12815" max="12815" width="12.28515625" style="19" bestFit="1" customWidth="1"/>
    <col min="12816" max="13056" width="8.85546875" style="19"/>
    <col min="13057" max="13057" width="8.7109375" style="19" customWidth="1"/>
    <col min="13058" max="13058" width="36.42578125" style="19" customWidth="1"/>
    <col min="13059" max="13059" width="15.42578125" style="19" customWidth="1"/>
    <col min="13060" max="13060" width="14.42578125" style="19" customWidth="1"/>
    <col min="13061" max="13061" width="15" style="19" customWidth="1"/>
    <col min="13062" max="13062" width="11.140625" style="19" bestFit="1" customWidth="1"/>
    <col min="13063" max="13063" width="12.140625" style="19" bestFit="1" customWidth="1"/>
    <col min="13064" max="13064" width="14.42578125" style="19" customWidth="1"/>
    <col min="13065" max="13065" width="10.7109375" style="19" customWidth="1"/>
    <col min="13066" max="13066" width="10.42578125" style="19" customWidth="1"/>
    <col min="13067" max="13067" width="9.28515625" style="19" customWidth="1"/>
    <col min="13068" max="13070" width="8.85546875" style="19" customWidth="1"/>
    <col min="13071" max="13071" width="12.28515625" style="19" bestFit="1" customWidth="1"/>
    <col min="13072" max="13312" width="8.85546875" style="19"/>
    <col min="13313" max="13313" width="8.7109375" style="19" customWidth="1"/>
    <col min="13314" max="13314" width="36.42578125" style="19" customWidth="1"/>
    <col min="13315" max="13315" width="15.42578125" style="19" customWidth="1"/>
    <col min="13316" max="13316" width="14.42578125" style="19" customWidth="1"/>
    <col min="13317" max="13317" width="15" style="19" customWidth="1"/>
    <col min="13318" max="13318" width="11.140625" style="19" bestFit="1" customWidth="1"/>
    <col min="13319" max="13319" width="12.140625" style="19" bestFit="1" customWidth="1"/>
    <col min="13320" max="13320" width="14.42578125" style="19" customWidth="1"/>
    <col min="13321" max="13321" width="10.7109375" style="19" customWidth="1"/>
    <col min="13322" max="13322" width="10.42578125" style="19" customWidth="1"/>
    <col min="13323" max="13323" width="9.28515625" style="19" customWidth="1"/>
    <col min="13324" max="13326" width="8.85546875" style="19" customWidth="1"/>
    <col min="13327" max="13327" width="12.28515625" style="19" bestFit="1" customWidth="1"/>
    <col min="13328" max="13568" width="8.85546875" style="19"/>
    <col min="13569" max="13569" width="8.7109375" style="19" customWidth="1"/>
    <col min="13570" max="13570" width="36.42578125" style="19" customWidth="1"/>
    <col min="13571" max="13571" width="15.42578125" style="19" customWidth="1"/>
    <col min="13572" max="13572" width="14.42578125" style="19" customWidth="1"/>
    <col min="13573" max="13573" width="15" style="19" customWidth="1"/>
    <col min="13574" max="13574" width="11.140625" style="19" bestFit="1" customWidth="1"/>
    <col min="13575" max="13575" width="12.140625" style="19" bestFit="1" customWidth="1"/>
    <col min="13576" max="13576" width="14.42578125" style="19" customWidth="1"/>
    <col min="13577" max="13577" width="10.7109375" style="19" customWidth="1"/>
    <col min="13578" max="13578" width="10.42578125" style="19" customWidth="1"/>
    <col min="13579" max="13579" width="9.28515625" style="19" customWidth="1"/>
    <col min="13580" max="13582" width="8.85546875" style="19" customWidth="1"/>
    <col min="13583" max="13583" width="12.28515625" style="19" bestFit="1" customWidth="1"/>
    <col min="13584" max="13824" width="8.85546875" style="19"/>
    <col min="13825" max="13825" width="8.7109375" style="19" customWidth="1"/>
    <col min="13826" max="13826" width="36.42578125" style="19" customWidth="1"/>
    <col min="13827" max="13827" width="15.42578125" style="19" customWidth="1"/>
    <col min="13828" max="13828" width="14.42578125" style="19" customWidth="1"/>
    <col min="13829" max="13829" width="15" style="19" customWidth="1"/>
    <col min="13830" max="13830" width="11.140625" style="19" bestFit="1" customWidth="1"/>
    <col min="13831" max="13831" width="12.140625" style="19" bestFit="1" customWidth="1"/>
    <col min="13832" max="13832" width="14.42578125" style="19" customWidth="1"/>
    <col min="13833" max="13833" width="10.7109375" style="19" customWidth="1"/>
    <col min="13834" max="13834" width="10.42578125" style="19" customWidth="1"/>
    <col min="13835" max="13835" width="9.28515625" style="19" customWidth="1"/>
    <col min="13836" max="13838" width="8.85546875" style="19" customWidth="1"/>
    <col min="13839" max="13839" width="12.28515625" style="19" bestFit="1" customWidth="1"/>
    <col min="13840" max="14080" width="8.85546875" style="19"/>
    <col min="14081" max="14081" width="8.7109375" style="19" customWidth="1"/>
    <col min="14082" max="14082" width="36.42578125" style="19" customWidth="1"/>
    <col min="14083" max="14083" width="15.42578125" style="19" customWidth="1"/>
    <col min="14084" max="14084" width="14.42578125" style="19" customWidth="1"/>
    <col min="14085" max="14085" width="15" style="19" customWidth="1"/>
    <col min="14086" max="14086" width="11.140625" style="19" bestFit="1" customWidth="1"/>
    <col min="14087" max="14087" width="12.140625" style="19" bestFit="1" customWidth="1"/>
    <col min="14088" max="14088" width="14.42578125" style="19" customWidth="1"/>
    <col min="14089" max="14089" width="10.7109375" style="19" customWidth="1"/>
    <col min="14090" max="14090" width="10.42578125" style="19" customWidth="1"/>
    <col min="14091" max="14091" width="9.28515625" style="19" customWidth="1"/>
    <col min="14092" max="14094" width="8.85546875" style="19" customWidth="1"/>
    <col min="14095" max="14095" width="12.28515625" style="19" bestFit="1" customWidth="1"/>
    <col min="14096" max="14336" width="8.85546875" style="19"/>
    <col min="14337" max="14337" width="8.7109375" style="19" customWidth="1"/>
    <col min="14338" max="14338" width="36.42578125" style="19" customWidth="1"/>
    <col min="14339" max="14339" width="15.42578125" style="19" customWidth="1"/>
    <col min="14340" max="14340" width="14.42578125" style="19" customWidth="1"/>
    <col min="14341" max="14341" width="15" style="19" customWidth="1"/>
    <col min="14342" max="14342" width="11.140625" style="19" bestFit="1" customWidth="1"/>
    <col min="14343" max="14343" width="12.140625" style="19" bestFit="1" customWidth="1"/>
    <col min="14344" max="14344" width="14.42578125" style="19" customWidth="1"/>
    <col min="14345" max="14345" width="10.7109375" style="19" customWidth="1"/>
    <col min="14346" max="14346" width="10.42578125" style="19" customWidth="1"/>
    <col min="14347" max="14347" width="9.28515625" style="19" customWidth="1"/>
    <col min="14348" max="14350" width="8.85546875" style="19" customWidth="1"/>
    <col min="14351" max="14351" width="12.28515625" style="19" bestFit="1" customWidth="1"/>
    <col min="14352" max="14592" width="8.85546875" style="19"/>
    <col min="14593" max="14593" width="8.7109375" style="19" customWidth="1"/>
    <col min="14594" max="14594" width="36.42578125" style="19" customWidth="1"/>
    <col min="14595" max="14595" width="15.42578125" style="19" customWidth="1"/>
    <col min="14596" max="14596" width="14.42578125" style="19" customWidth="1"/>
    <col min="14597" max="14597" width="15" style="19" customWidth="1"/>
    <col min="14598" max="14598" width="11.140625" style="19" bestFit="1" customWidth="1"/>
    <col min="14599" max="14599" width="12.140625" style="19" bestFit="1" customWidth="1"/>
    <col min="14600" max="14600" width="14.42578125" style="19" customWidth="1"/>
    <col min="14601" max="14601" width="10.7109375" style="19" customWidth="1"/>
    <col min="14602" max="14602" width="10.42578125" style="19" customWidth="1"/>
    <col min="14603" max="14603" width="9.28515625" style="19" customWidth="1"/>
    <col min="14604" max="14606" width="8.85546875" style="19" customWidth="1"/>
    <col min="14607" max="14607" width="12.28515625" style="19" bestFit="1" customWidth="1"/>
    <col min="14608" max="14848" width="8.85546875" style="19"/>
    <col min="14849" max="14849" width="8.7109375" style="19" customWidth="1"/>
    <col min="14850" max="14850" width="36.42578125" style="19" customWidth="1"/>
    <col min="14851" max="14851" width="15.42578125" style="19" customWidth="1"/>
    <col min="14852" max="14852" width="14.42578125" style="19" customWidth="1"/>
    <col min="14853" max="14853" width="15" style="19" customWidth="1"/>
    <col min="14854" max="14854" width="11.140625" style="19" bestFit="1" customWidth="1"/>
    <col min="14855" max="14855" width="12.140625" style="19" bestFit="1" customWidth="1"/>
    <col min="14856" max="14856" width="14.42578125" style="19" customWidth="1"/>
    <col min="14857" max="14857" width="10.7109375" style="19" customWidth="1"/>
    <col min="14858" max="14858" width="10.42578125" style="19" customWidth="1"/>
    <col min="14859" max="14859" width="9.28515625" style="19" customWidth="1"/>
    <col min="14860" max="14862" width="8.85546875" style="19" customWidth="1"/>
    <col min="14863" max="14863" width="12.28515625" style="19" bestFit="1" customWidth="1"/>
    <col min="14864" max="15104" width="8.85546875" style="19"/>
    <col min="15105" max="15105" width="8.7109375" style="19" customWidth="1"/>
    <col min="15106" max="15106" width="36.42578125" style="19" customWidth="1"/>
    <col min="15107" max="15107" width="15.42578125" style="19" customWidth="1"/>
    <col min="15108" max="15108" width="14.42578125" style="19" customWidth="1"/>
    <col min="15109" max="15109" width="15" style="19" customWidth="1"/>
    <col min="15110" max="15110" width="11.140625" style="19" bestFit="1" customWidth="1"/>
    <col min="15111" max="15111" width="12.140625" style="19" bestFit="1" customWidth="1"/>
    <col min="15112" max="15112" width="14.42578125" style="19" customWidth="1"/>
    <col min="15113" max="15113" width="10.7109375" style="19" customWidth="1"/>
    <col min="15114" max="15114" width="10.42578125" style="19" customWidth="1"/>
    <col min="15115" max="15115" width="9.28515625" style="19" customWidth="1"/>
    <col min="15116" max="15118" width="8.85546875" style="19" customWidth="1"/>
    <col min="15119" max="15119" width="12.28515625" style="19" bestFit="1" customWidth="1"/>
    <col min="15120" max="15360" width="8.85546875" style="19"/>
    <col min="15361" max="15361" width="8.7109375" style="19" customWidth="1"/>
    <col min="15362" max="15362" width="36.42578125" style="19" customWidth="1"/>
    <col min="15363" max="15363" width="15.42578125" style="19" customWidth="1"/>
    <col min="15364" max="15364" width="14.42578125" style="19" customWidth="1"/>
    <col min="15365" max="15365" width="15" style="19" customWidth="1"/>
    <col min="15366" max="15366" width="11.140625" style="19" bestFit="1" customWidth="1"/>
    <col min="15367" max="15367" width="12.140625" style="19" bestFit="1" customWidth="1"/>
    <col min="15368" max="15368" width="14.42578125" style="19" customWidth="1"/>
    <col min="15369" max="15369" width="10.7109375" style="19" customWidth="1"/>
    <col min="15370" max="15370" width="10.42578125" style="19" customWidth="1"/>
    <col min="15371" max="15371" width="9.28515625" style="19" customWidth="1"/>
    <col min="15372" max="15374" width="8.85546875" style="19" customWidth="1"/>
    <col min="15375" max="15375" width="12.28515625" style="19" bestFit="1" customWidth="1"/>
    <col min="15376" max="15616" width="8.85546875" style="19"/>
    <col min="15617" max="15617" width="8.7109375" style="19" customWidth="1"/>
    <col min="15618" max="15618" width="36.42578125" style="19" customWidth="1"/>
    <col min="15619" max="15619" width="15.42578125" style="19" customWidth="1"/>
    <col min="15620" max="15620" width="14.42578125" style="19" customWidth="1"/>
    <col min="15621" max="15621" width="15" style="19" customWidth="1"/>
    <col min="15622" max="15622" width="11.140625" style="19" bestFit="1" customWidth="1"/>
    <col min="15623" max="15623" width="12.140625" style="19" bestFit="1" customWidth="1"/>
    <col min="15624" max="15624" width="14.42578125" style="19" customWidth="1"/>
    <col min="15625" max="15625" width="10.7109375" style="19" customWidth="1"/>
    <col min="15626" max="15626" width="10.42578125" style="19" customWidth="1"/>
    <col min="15627" max="15627" width="9.28515625" style="19" customWidth="1"/>
    <col min="15628" max="15630" width="8.85546875" style="19" customWidth="1"/>
    <col min="15631" max="15631" width="12.28515625" style="19" bestFit="1" customWidth="1"/>
    <col min="15632" max="15872" width="8.85546875" style="19"/>
    <col min="15873" max="15873" width="8.7109375" style="19" customWidth="1"/>
    <col min="15874" max="15874" width="36.42578125" style="19" customWidth="1"/>
    <col min="15875" max="15875" width="15.42578125" style="19" customWidth="1"/>
    <col min="15876" max="15876" width="14.42578125" style="19" customWidth="1"/>
    <col min="15877" max="15877" width="15" style="19" customWidth="1"/>
    <col min="15878" max="15878" width="11.140625" style="19" bestFit="1" customWidth="1"/>
    <col min="15879" max="15879" width="12.140625" style="19" bestFit="1" customWidth="1"/>
    <col min="15880" max="15880" width="14.42578125" style="19" customWidth="1"/>
    <col min="15881" max="15881" width="10.7109375" style="19" customWidth="1"/>
    <col min="15882" max="15882" width="10.42578125" style="19" customWidth="1"/>
    <col min="15883" max="15883" width="9.28515625" style="19" customWidth="1"/>
    <col min="15884" max="15886" width="8.85546875" style="19" customWidth="1"/>
    <col min="15887" max="15887" width="12.28515625" style="19" bestFit="1" customWidth="1"/>
    <col min="15888" max="16128" width="8.85546875" style="19"/>
    <col min="16129" max="16129" width="8.7109375" style="19" customWidth="1"/>
    <col min="16130" max="16130" width="36.42578125" style="19" customWidth="1"/>
    <col min="16131" max="16131" width="15.42578125" style="19" customWidth="1"/>
    <col min="16132" max="16132" width="14.42578125" style="19" customWidth="1"/>
    <col min="16133" max="16133" width="15" style="19" customWidth="1"/>
    <col min="16134" max="16134" width="11.140625" style="19" bestFit="1" customWidth="1"/>
    <col min="16135" max="16135" width="12.140625" style="19" bestFit="1" customWidth="1"/>
    <col min="16136" max="16136" width="14.42578125" style="19" customWidth="1"/>
    <col min="16137" max="16137" width="10.7109375" style="19" customWidth="1"/>
    <col min="16138" max="16138" width="10.42578125" style="19" customWidth="1"/>
    <col min="16139" max="16139" width="9.28515625" style="19" customWidth="1"/>
    <col min="16140" max="16142" width="8.85546875" style="19" customWidth="1"/>
    <col min="16143" max="16143" width="12.28515625" style="19" bestFit="1" customWidth="1"/>
    <col min="16144" max="16384" width="8.85546875" style="19"/>
  </cols>
  <sheetData>
    <row r="1" spans="1:9" x14ac:dyDescent="0.25">
      <c r="B1" s="19" t="s">
        <v>22</v>
      </c>
      <c r="C1" s="19" t="s">
        <v>134</v>
      </c>
      <c r="D1" s="77" t="s">
        <v>175</v>
      </c>
      <c r="E1" s="78" t="s">
        <v>178</v>
      </c>
    </row>
    <row r="2" spans="1:9" ht="48" customHeight="1" x14ac:dyDescent="0.25">
      <c r="B2" s="61" t="s">
        <v>168</v>
      </c>
      <c r="C2" s="20"/>
      <c r="D2" s="20"/>
      <c r="E2" s="20"/>
      <c r="F2" s="20"/>
      <c r="G2" s="20"/>
      <c r="H2" s="20"/>
      <c r="I2" s="20"/>
    </row>
    <row r="3" spans="1:9" ht="19.5" customHeight="1" x14ac:dyDescent="0.25">
      <c r="B3" s="61" t="s">
        <v>160</v>
      </c>
      <c r="C3" s="20"/>
      <c r="D3" s="20"/>
      <c r="E3" s="20"/>
      <c r="F3" s="20"/>
      <c r="G3" s="20"/>
      <c r="H3" s="20"/>
      <c r="I3" s="20"/>
    </row>
    <row r="4" spans="1:9" x14ac:dyDescent="0.25">
      <c r="A4" s="59" t="s">
        <v>129</v>
      </c>
      <c r="B4" s="61" t="s">
        <v>146</v>
      </c>
      <c r="C4" s="20"/>
      <c r="D4" s="20"/>
      <c r="E4" s="20"/>
      <c r="F4" s="20"/>
      <c r="G4" s="20"/>
      <c r="H4" s="20"/>
      <c r="I4" s="20"/>
    </row>
    <row r="5" spans="1:9" x14ac:dyDescent="0.25">
      <c r="A5" s="60" t="s">
        <v>130</v>
      </c>
      <c r="B5" s="61" t="s">
        <v>161</v>
      </c>
      <c r="C5" s="20"/>
      <c r="D5" s="20"/>
      <c r="E5" s="20"/>
      <c r="F5" s="20"/>
      <c r="G5" s="20"/>
      <c r="H5" s="20"/>
      <c r="I5" s="20"/>
    </row>
    <row r="6" spans="1:9" ht="18" customHeight="1" x14ac:dyDescent="0.25">
      <c r="B6" s="38"/>
      <c r="C6" s="20"/>
      <c r="D6" s="20"/>
      <c r="E6" s="20"/>
      <c r="F6" s="20"/>
      <c r="G6" s="20"/>
      <c r="H6" s="20"/>
      <c r="I6" s="20"/>
    </row>
    <row r="7" spans="1:9" x14ac:dyDescent="0.25">
      <c r="B7" s="37"/>
      <c r="C7" s="20"/>
      <c r="D7" s="20"/>
      <c r="E7" s="20"/>
      <c r="F7" s="20"/>
      <c r="G7" s="20"/>
      <c r="H7" s="20"/>
      <c r="I7" s="20"/>
    </row>
    <row r="8" spans="1:9" x14ac:dyDescent="0.25">
      <c r="B8" s="35"/>
      <c r="C8" s="35"/>
      <c r="D8" s="35"/>
      <c r="E8" s="35"/>
      <c r="F8" s="35"/>
    </row>
    <row r="9" spans="1:9" x14ac:dyDescent="0.25">
      <c r="B9" s="21"/>
      <c r="C9" s="21"/>
      <c r="D9" s="21"/>
      <c r="E9" s="21"/>
      <c r="F9" s="21"/>
    </row>
    <row r="10" spans="1:9" x14ac:dyDescent="0.25">
      <c r="B10" s="21"/>
      <c r="C10" s="21"/>
      <c r="D10" s="21"/>
      <c r="E10" s="21"/>
      <c r="F10" s="21"/>
    </row>
    <row r="11" spans="1:9" x14ac:dyDescent="0.25">
      <c r="C11" s="20"/>
      <c r="D11" s="20"/>
      <c r="E11" s="20"/>
    </row>
    <row r="12" spans="1:9" x14ac:dyDescent="0.25">
      <c r="C12" s="21"/>
      <c r="D12" s="21"/>
      <c r="E12" s="21"/>
      <c r="F12" s="21"/>
    </row>
    <row r="13" spans="1:9" x14ac:dyDescent="0.25">
      <c r="C13" s="21"/>
      <c r="D13" s="21"/>
      <c r="E13" s="21"/>
      <c r="F13" s="21"/>
    </row>
    <row r="14" spans="1:9" x14ac:dyDescent="0.25">
      <c r="C14" s="20"/>
      <c r="D14" s="20"/>
      <c r="E14" s="20"/>
      <c r="F14" s="20"/>
    </row>
    <row r="15" spans="1:9" x14ac:dyDescent="0.25">
      <c r="C15" s="20"/>
      <c r="D15" s="20"/>
      <c r="E15" s="20"/>
      <c r="F15" s="20"/>
    </row>
    <row r="16" spans="1:9" x14ac:dyDescent="0.25">
      <c r="C16" s="20"/>
      <c r="D16" s="20"/>
      <c r="E16" s="20"/>
      <c r="F16" s="20"/>
    </row>
    <row r="17" spans="3:8" x14ac:dyDescent="0.25">
      <c r="C17" s="20"/>
      <c r="D17" s="20"/>
      <c r="E17" s="20"/>
      <c r="F17" s="20"/>
    </row>
    <row r="18" spans="3:8" x14ac:dyDescent="0.25">
      <c r="C18" s="20"/>
      <c r="D18" s="20"/>
      <c r="E18" s="20"/>
      <c r="F18" s="20"/>
      <c r="G18" s="20"/>
      <c r="H18" s="20"/>
    </row>
    <row r="19" spans="3:8" x14ac:dyDescent="0.25">
      <c r="C19" s="20"/>
      <c r="D19" s="20"/>
      <c r="E19" s="20"/>
      <c r="F19" s="20"/>
      <c r="G19" s="20"/>
      <c r="H19" s="20"/>
    </row>
    <row r="20" spans="3:8" x14ac:dyDescent="0.25">
      <c r="C20" s="20"/>
      <c r="D20" s="20"/>
      <c r="E20" s="20"/>
      <c r="F20" s="20"/>
      <c r="G20" s="20"/>
      <c r="H20" s="20"/>
    </row>
    <row r="21" spans="3:8" x14ac:dyDescent="0.25">
      <c r="C21" s="20"/>
      <c r="D21" s="20"/>
      <c r="E21" s="20"/>
      <c r="F21" s="20"/>
      <c r="G21" s="20"/>
      <c r="H21" s="20"/>
    </row>
    <row r="22" spans="3:8" x14ac:dyDescent="0.25">
      <c r="C22" s="20"/>
      <c r="D22" s="20"/>
      <c r="E22" s="20"/>
      <c r="F22" s="20"/>
      <c r="G22" s="20"/>
      <c r="H22" s="20"/>
    </row>
    <row r="23" spans="3:8" x14ac:dyDescent="0.25">
      <c r="C23" s="20"/>
      <c r="D23" s="20"/>
      <c r="E23" s="20"/>
      <c r="F23" s="20"/>
      <c r="G23" s="20"/>
      <c r="H23" s="20"/>
    </row>
    <row r="24" spans="3:8" x14ac:dyDescent="0.25">
      <c r="C24" s="20"/>
      <c r="D24" s="20"/>
      <c r="E24" s="20"/>
      <c r="F24" s="20"/>
      <c r="G24" s="20"/>
      <c r="H24" s="20"/>
    </row>
    <row r="25" spans="3:8" x14ac:dyDescent="0.25">
      <c r="C25" s="20"/>
      <c r="D25" s="20"/>
      <c r="E25" s="20"/>
      <c r="F25" s="20"/>
      <c r="G25" s="20"/>
      <c r="H25" s="20"/>
    </row>
    <row r="26" spans="3:8" x14ac:dyDescent="0.25">
      <c r="C26" s="20"/>
      <c r="D26" s="20"/>
      <c r="E26" s="20"/>
      <c r="F26" s="20"/>
      <c r="G26" s="20"/>
      <c r="H26" s="20"/>
    </row>
    <row r="27" spans="3:8" x14ac:dyDescent="0.25">
      <c r="C27" s="20"/>
      <c r="D27" s="20"/>
      <c r="E27" s="20"/>
      <c r="F27" s="20"/>
      <c r="G27" s="20"/>
      <c r="H27" s="20"/>
    </row>
    <row r="28" spans="3:8" x14ac:dyDescent="0.25">
      <c r="C28" s="20"/>
      <c r="D28" s="20"/>
      <c r="E28" s="20"/>
      <c r="F28" s="20"/>
      <c r="G28" s="20"/>
      <c r="H28" s="20"/>
    </row>
    <row r="29" spans="3:8" x14ac:dyDescent="0.25">
      <c r="C29" s="20"/>
      <c r="D29" s="20"/>
      <c r="E29" s="20"/>
      <c r="F29" s="20"/>
      <c r="G29" s="20"/>
      <c r="H29" s="20"/>
    </row>
    <row r="30" spans="3:8" x14ac:dyDescent="0.25">
      <c r="C30" s="20"/>
      <c r="D30" s="20"/>
      <c r="E30" s="20"/>
      <c r="F30" s="20"/>
      <c r="G30" s="20"/>
      <c r="H30" s="20"/>
    </row>
    <row r="31" spans="3:8" x14ac:dyDescent="0.25">
      <c r="C31" s="20"/>
      <c r="D31" s="20"/>
      <c r="E31" s="20"/>
      <c r="F31" s="20"/>
      <c r="G31" s="20"/>
      <c r="H31" s="20"/>
    </row>
    <row r="32" spans="3:8" x14ac:dyDescent="0.25">
      <c r="C32" s="20"/>
      <c r="D32" s="20"/>
      <c r="E32" s="20"/>
      <c r="F32" s="20"/>
      <c r="G32" s="20"/>
      <c r="H32" s="20"/>
    </row>
    <row r="33" spans="3:8" x14ac:dyDescent="0.25">
      <c r="C33" s="20"/>
      <c r="D33" s="20"/>
      <c r="E33" s="20"/>
      <c r="F33" s="20"/>
      <c r="G33" s="20"/>
      <c r="H33" s="20"/>
    </row>
    <row r="34" spans="3:8" x14ac:dyDescent="0.25">
      <c r="C34" s="20"/>
      <c r="D34" s="20"/>
      <c r="E34" s="20"/>
      <c r="F34" s="20"/>
    </row>
    <row r="35" spans="3:8" x14ac:dyDescent="0.25">
      <c r="C35" s="20"/>
      <c r="D35" s="20"/>
      <c r="E35" s="20"/>
      <c r="F35" s="20"/>
    </row>
    <row r="36" spans="3:8" x14ac:dyDescent="0.25">
      <c r="C36" s="20"/>
      <c r="D36" s="20"/>
      <c r="E36" s="20"/>
      <c r="F36" s="20"/>
    </row>
    <row r="37" spans="3:8" x14ac:dyDescent="0.25">
      <c r="C37" s="20"/>
      <c r="D37" s="20"/>
      <c r="E37" s="20"/>
      <c r="F37" s="20"/>
    </row>
    <row r="38" spans="3:8" x14ac:dyDescent="0.25">
      <c r="C38" s="20"/>
      <c r="D38" s="20"/>
      <c r="E38" s="20"/>
      <c r="F38" s="20"/>
    </row>
    <row r="39" spans="3:8" x14ac:dyDescent="0.25">
      <c r="C39" s="20"/>
      <c r="D39" s="20"/>
      <c r="E39" s="20"/>
      <c r="F39" s="20"/>
    </row>
    <row r="40" spans="3:8" x14ac:dyDescent="0.25">
      <c r="C40" s="20"/>
      <c r="D40" s="20"/>
      <c r="E40" s="20"/>
      <c r="F40" s="20"/>
    </row>
    <row r="41" spans="3:8" x14ac:dyDescent="0.25">
      <c r="C41" s="20"/>
      <c r="D41" s="20"/>
      <c r="E41" s="20"/>
      <c r="F41" s="20"/>
      <c r="G41" s="20"/>
      <c r="H41" s="20"/>
    </row>
    <row r="42" spans="3:8" x14ac:dyDescent="0.25">
      <c r="C42" s="20"/>
      <c r="D42" s="20"/>
      <c r="E42" s="20"/>
      <c r="F42" s="20"/>
    </row>
    <row r="43" spans="3:8" x14ac:dyDescent="0.25">
      <c r="C43" s="20"/>
      <c r="D43" s="20"/>
      <c r="E43" s="20"/>
      <c r="F43" s="20"/>
    </row>
    <row r="44" spans="3:8" x14ac:dyDescent="0.25">
      <c r="C44" s="20"/>
      <c r="D44" s="20"/>
      <c r="E44" s="20"/>
      <c r="F44" s="20"/>
    </row>
    <row r="45" spans="3:8" x14ac:dyDescent="0.25">
      <c r="C45" s="20"/>
      <c r="D45" s="20"/>
      <c r="E45" s="20"/>
      <c r="F45" s="20"/>
    </row>
    <row r="46" spans="3:8" x14ac:dyDescent="0.25">
      <c r="C46" s="20"/>
      <c r="D46" s="20"/>
      <c r="E46" s="20"/>
      <c r="F46" s="20"/>
    </row>
    <row r="47" spans="3:8" x14ac:dyDescent="0.25">
      <c r="C47" s="20"/>
      <c r="D47" s="20"/>
      <c r="E47" s="20"/>
      <c r="F47" s="20"/>
    </row>
    <row r="48" spans="3:8" x14ac:dyDescent="0.25">
      <c r="C48" s="20"/>
      <c r="D48" s="20"/>
      <c r="E48" s="20"/>
      <c r="F48" s="20"/>
    </row>
    <row r="49" spans="2:8" x14ac:dyDescent="0.25">
      <c r="C49" s="20"/>
      <c r="D49" s="20"/>
      <c r="E49" s="20"/>
      <c r="F49" s="20"/>
    </row>
    <row r="50" spans="2:8" x14ac:dyDescent="0.25">
      <c r="B50" s="21"/>
      <c r="C50" s="24"/>
      <c r="D50" s="24"/>
      <c r="E50" s="24"/>
      <c r="F50" s="24"/>
    </row>
    <row r="51" spans="2:8" x14ac:dyDescent="0.25">
      <c r="C51" s="20"/>
      <c r="D51" s="20"/>
      <c r="E51" s="20"/>
      <c r="F51" s="20"/>
    </row>
    <row r="52" spans="2:8" x14ac:dyDescent="0.25">
      <c r="C52" s="20"/>
      <c r="D52" s="20"/>
      <c r="E52" s="20"/>
      <c r="F52" s="20"/>
    </row>
    <row r="53" spans="2:8" x14ac:dyDescent="0.25">
      <c r="B53" s="20"/>
      <c r="C53" s="20"/>
      <c r="D53" s="20"/>
      <c r="E53" s="20"/>
      <c r="F53" s="20"/>
    </row>
    <row r="54" spans="2:8" x14ac:dyDescent="0.25">
      <c r="B54" s="36"/>
      <c r="C54" s="36"/>
      <c r="D54" s="36"/>
      <c r="E54" s="36"/>
      <c r="F54" s="36"/>
    </row>
    <row r="55" spans="2:8" x14ac:dyDescent="0.25">
      <c r="B55" s="104"/>
      <c r="C55" s="104"/>
      <c r="D55" s="104"/>
      <c r="E55" s="104"/>
      <c r="F55" s="104"/>
    </row>
    <row r="56" spans="2:8" x14ac:dyDescent="0.25">
      <c r="C56" s="20"/>
      <c r="D56" s="20"/>
      <c r="E56" s="20"/>
      <c r="F56" s="20"/>
    </row>
    <row r="57" spans="2:8" x14ac:dyDescent="0.25">
      <c r="C57" s="21"/>
      <c r="D57" s="21"/>
      <c r="E57" s="21"/>
      <c r="F57" s="21"/>
    </row>
    <row r="58" spans="2:8" x14ac:dyDescent="0.25">
      <c r="C58" s="21"/>
      <c r="D58" s="21"/>
      <c r="E58" s="21"/>
      <c r="F58" s="21"/>
    </row>
    <row r="59" spans="2:8" x14ac:dyDescent="0.25">
      <c r="C59" s="20"/>
      <c r="D59" s="20"/>
      <c r="E59" s="20"/>
      <c r="F59" s="20"/>
    </row>
    <row r="60" spans="2:8" x14ac:dyDescent="0.25">
      <c r="C60" s="20"/>
      <c r="D60" s="20"/>
      <c r="E60" s="20"/>
      <c r="F60" s="20"/>
    </row>
    <row r="61" spans="2:8" x14ac:dyDescent="0.25">
      <c r="C61" s="20"/>
      <c r="D61" s="20"/>
      <c r="E61" s="20"/>
      <c r="F61" s="20"/>
    </row>
    <row r="62" spans="2:8" x14ac:dyDescent="0.25">
      <c r="C62" s="20"/>
      <c r="D62" s="20"/>
      <c r="E62" s="20"/>
      <c r="F62" s="20"/>
      <c r="G62" s="20"/>
      <c r="H62" s="20"/>
    </row>
    <row r="63" spans="2:8" x14ac:dyDescent="0.25">
      <c r="C63" s="20"/>
      <c r="D63" s="20"/>
      <c r="E63" s="20"/>
      <c r="F63" s="20"/>
      <c r="G63" s="20"/>
      <c r="H63" s="20"/>
    </row>
    <row r="64" spans="2:8" x14ac:dyDescent="0.25">
      <c r="C64" s="20"/>
      <c r="D64" s="20"/>
      <c r="E64" s="20"/>
      <c r="F64" s="20"/>
      <c r="G64" s="20"/>
      <c r="H64" s="20"/>
    </row>
    <row r="65" spans="2:8" x14ac:dyDescent="0.25">
      <c r="C65" s="20"/>
      <c r="D65" s="20"/>
      <c r="E65" s="20"/>
      <c r="F65" s="20"/>
      <c r="G65" s="20"/>
      <c r="H65" s="20"/>
    </row>
    <row r="66" spans="2:8" x14ac:dyDescent="0.25">
      <c r="C66" s="20"/>
      <c r="D66" s="20"/>
      <c r="E66" s="20"/>
      <c r="F66" s="20"/>
      <c r="G66" s="20"/>
      <c r="H66" s="20"/>
    </row>
    <row r="67" spans="2:8" x14ac:dyDescent="0.25">
      <c r="C67" s="20"/>
      <c r="D67" s="20"/>
      <c r="E67" s="20"/>
      <c r="F67" s="20"/>
      <c r="G67" s="20"/>
      <c r="H67" s="20"/>
    </row>
    <row r="68" spans="2:8" x14ac:dyDescent="0.25">
      <c r="C68" s="20"/>
      <c r="D68" s="20"/>
      <c r="E68" s="20"/>
      <c r="F68" s="20"/>
      <c r="G68" s="20"/>
      <c r="H68" s="20"/>
    </row>
    <row r="69" spans="2:8" x14ac:dyDescent="0.25">
      <c r="C69" s="20"/>
      <c r="D69" s="20"/>
      <c r="E69" s="20"/>
      <c r="F69" s="20"/>
      <c r="G69" s="20"/>
      <c r="H69" s="20"/>
    </row>
    <row r="70" spans="2:8" x14ac:dyDescent="0.25">
      <c r="C70" s="20"/>
      <c r="D70" s="20"/>
      <c r="E70" s="20"/>
      <c r="F70" s="20"/>
      <c r="G70" s="20"/>
      <c r="H70" s="20"/>
    </row>
    <row r="71" spans="2:8" x14ac:dyDescent="0.25">
      <c r="C71" s="20"/>
      <c r="D71" s="20"/>
      <c r="E71" s="20"/>
      <c r="F71" s="20"/>
      <c r="G71" s="20"/>
      <c r="H71" s="20"/>
    </row>
    <row r="72" spans="2:8" x14ac:dyDescent="0.25">
      <c r="C72" s="20"/>
      <c r="D72" s="20"/>
      <c r="E72" s="20"/>
      <c r="F72" s="20"/>
      <c r="G72" s="20"/>
      <c r="H72" s="20"/>
    </row>
    <row r="73" spans="2:8" x14ac:dyDescent="0.25">
      <c r="C73" s="20"/>
      <c r="D73" s="20"/>
      <c r="E73" s="20"/>
      <c r="F73" s="20"/>
      <c r="G73" s="20"/>
      <c r="H73" s="20"/>
    </row>
    <row r="74" spans="2:8" x14ac:dyDescent="0.25">
      <c r="C74" s="20"/>
      <c r="D74" s="20"/>
      <c r="E74" s="20"/>
      <c r="F74" s="20"/>
      <c r="G74" s="20"/>
      <c r="H74" s="20"/>
    </row>
    <row r="75" spans="2:8" x14ac:dyDescent="0.25">
      <c r="C75" s="20"/>
      <c r="D75" s="20"/>
      <c r="E75" s="20"/>
      <c r="F75" s="20"/>
    </row>
    <row r="76" spans="2:8" x14ac:dyDescent="0.25">
      <c r="B76" s="105"/>
      <c r="C76" s="105"/>
      <c r="D76" s="105"/>
      <c r="E76" s="105"/>
      <c r="F76" s="105"/>
    </row>
    <row r="77" spans="2:8" x14ac:dyDescent="0.25">
      <c r="B77" s="106"/>
      <c r="C77" s="106"/>
      <c r="D77" s="106"/>
      <c r="E77" s="106"/>
      <c r="F77" s="106"/>
    </row>
    <row r="78" spans="2:8" x14ac:dyDescent="0.25">
      <c r="C78" s="20"/>
      <c r="D78" s="20"/>
      <c r="E78" s="20"/>
      <c r="F78" s="20"/>
    </row>
    <row r="79" spans="2:8" x14ac:dyDescent="0.25">
      <c r="C79" s="21"/>
      <c r="D79" s="21"/>
      <c r="E79" s="21"/>
      <c r="F79" s="21"/>
    </row>
    <row r="80" spans="2:8" x14ac:dyDescent="0.25">
      <c r="C80" s="21"/>
      <c r="D80" s="21"/>
      <c r="E80" s="21"/>
      <c r="F80" s="21"/>
    </row>
    <row r="81" spans="3:8" x14ac:dyDescent="0.25">
      <c r="C81" s="20"/>
      <c r="D81" s="20"/>
      <c r="E81" s="20"/>
      <c r="F81" s="20"/>
      <c r="G81" s="20"/>
      <c r="H81" s="20"/>
    </row>
    <row r="82" spans="3:8" x14ac:dyDescent="0.25">
      <c r="C82" s="20"/>
      <c r="D82" s="20"/>
      <c r="E82" s="20"/>
      <c r="F82" s="20"/>
      <c r="G82" s="20"/>
      <c r="H82" s="20"/>
    </row>
    <row r="83" spans="3:8" x14ac:dyDescent="0.25">
      <c r="C83" s="20"/>
      <c r="D83" s="20"/>
      <c r="E83" s="20"/>
      <c r="F83" s="20"/>
      <c r="G83" s="20"/>
      <c r="H83" s="20"/>
    </row>
    <row r="84" spans="3:8" x14ac:dyDescent="0.25">
      <c r="C84" s="20"/>
      <c r="D84" s="20"/>
      <c r="E84" s="20"/>
      <c r="F84" s="20"/>
      <c r="G84" s="20"/>
      <c r="H84" s="20"/>
    </row>
    <row r="85" spans="3:8" x14ac:dyDescent="0.25">
      <c r="C85" s="20"/>
      <c r="D85" s="20"/>
      <c r="E85" s="20"/>
      <c r="F85" s="20"/>
      <c r="G85" s="20"/>
      <c r="H85" s="20"/>
    </row>
    <row r="86" spans="3:8" x14ac:dyDescent="0.25">
      <c r="C86" s="20"/>
      <c r="D86" s="20"/>
      <c r="E86" s="20"/>
      <c r="F86" s="20"/>
      <c r="G86" s="20"/>
      <c r="H86" s="20"/>
    </row>
    <row r="87" spans="3:8" x14ac:dyDescent="0.25">
      <c r="C87" s="20"/>
      <c r="D87" s="20"/>
      <c r="E87" s="20"/>
      <c r="F87" s="20"/>
      <c r="G87" s="20"/>
      <c r="H87" s="20"/>
    </row>
    <row r="88" spans="3:8" x14ac:dyDescent="0.25">
      <c r="C88" s="20"/>
      <c r="D88" s="20"/>
      <c r="E88" s="20"/>
      <c r="F88" s="20"/>
      <c r="G88" s="20"/>
      <c r="H88" s="20"/>
    </row>
    <row r="89" spans="3:8" x14ac:dyDescent="0.25">
      <c r="C89" s="20"/>
      <c r="D89" s="20"/>
      <c r="E89" s="20"/>
      <c r="F89" s="20"/>
      <c r="G89" s="20"/>
      <c r="H89" s="20"/>
    </row>
    <row r="90" spans="3:8" x14ac:dyDescent="0.25">
      <c r="C90" s="20"/>
      <c r="D90" s="20"/>
      <c r="E90" s="20"/>
      <c r="F90" s="20"/>
      <c r="G90" s="20"/>
      <c r="H90" s="20"/>
    </row>
    <row r="91" spans="3:8" x14ac:dyDescent="0.25">
      <c r="C91" s="20"/>
      <c r="D91" s="20"/>
      <c r="E91" s="20"/>
      <c r="F91" s="20"/>
      <c r="G91" s="20"/>
      <c r="H91" s="20"/>
    </row>
    <row r="92" spans="3:8" x14ac:dyDescent="0.25">
      <c r="C92" s="20"/>
      <c r="D92" s="20"/>
      <c r="E92" s="20"/>
      <c r="F92" s="20"/>
      <c r="G92" s="20"/>
      <c r="H92" s="20"/>
    </row>
    <row r="93" spans="3:8" x14ac:dyDescent="0.25">
      <c r="C93" s="20"/>
      <c r="D93" s="20"/>
      <c r="E93" s="20"/>
      <c r="F93" s="20"/>
      <c r="G93" s="20"/>
      <c r="H93" s="20"/>
    </row>
    <row r="94" spans="3:8" x14ac:dyDescent="0.25">
      <c r="C94" s="20"/>
      <c r="D94" s="20"/>
      <c r="E94" s="20"/>
      <c r="F94" s="20"/>
      <c r="G94" s="20"/>
      <c r="H94" s="20"/>
    </row>
    <row r="95" spans="3:8" x14ac:dyDescent="0.25">
      <c r="C95" s="20"/>
      <c r="D95" s="20"/>
      <c r="E95" s="20"/>
      <c r="F95" s="20"/>
      <c r="G95" s="20"/>
      <c r="H95" s="20"/>
    </row>
    <row r="96" spans="3:8" x14ac:dyDescent="0.25">
      <c r="C96" s="20"/>
      <c r="D96" s="20"/>
      <c r="E96" s="20"/>
      <c r="F96" s="20"/>
      <c r="G96" s="20"/>
      <c r="H96" s="20"/>
    </row>
    <row r="97" spans="2:17" x14ac:dyDescent="0.25">
      <c r="C97" s="20"/>
      <c r="D97" s="20"/>
      <c r="E97" s="20"/>
      <c r="F97" s="20"/>
      <c r="G97" s="20"/>
      <c r="H97" s="20"/>
    </row>
    <row r="98" spans="2:17" x14ac:dyDescent="0.25">
      <c r="C98" s="20"/>
      <c r="D98" s="20"/>
      <c r="E98" s="20"/>
      <c r="F98" s="20"/>
      <c r="G98" s="20"/>
      <c r="H98" s="20"/>
    </row>
    <row r="99" spans="2:17" x14ac:dyDescent="0.25">
      <c r="C99" s="20"/>
      <c r="D99" s="20"/>
      <c r="E99" s="20"/>
      <c r="F99" s="20"/>
      <c r="G99" s="20"/>
      <c r="H99" s="20"/>
    </row>
    <row r="100" spans="2:17" x14ac:dyDescent="0.25">
      <c r="C100" s="20"/>
      <c r="D100" s="20"/>
      <c r="E100" s="20"/>
      <c r="F100" s="20"/>
    </row>
    <row r="101" spans="2:17" x14ac:dyDescent="0.25">
      <c r="B101" s="107"/>
      <c r="C101" s="108"/>
      <c r="D101" s="108"/>
      <c r="E101" s="108"/>
      <c r="F101" s="108"/>
    </row>
    <row r="102" spans="2:17" x14ac:dyDescent="0.25">
      <c r="B102" s="107"/>
      <c r="C102" s="108"/>
      <c r="D102" s="108"/>
      <c r="E102" s="108"/>
      <c r="F102" s="108"/>
    </row>
    <row r="103" spans="2:17" x14ac:dyDescent="0.25">
      <c r="B103" s="107"/>
      <c r="C103" s="108"/>
      <c r="D103" s="108"/>
      <c r="E103" s="108"/>
      <c r="F103" s="108"/>
    </row>
    <row r="104" spans="2:17" x14ac:dyDescent="0.25">
      <c r="C104" s="20"/>
      <c r="D104" s="20"/>
      <c r="E104" s="20"/>
      <c r="F104" s="20"/>
    </row>
    <row r="105" spans="2:17" x14ac:dyDescent="0.25">
      <c r="C105" s="20"/>
      <c r="D105" s="20"/>
      <c r="E105" s="20"/>
      <c r="F105" s="20"/>
    </row>
    <row r="106" spans="2:17" x14ac:dyDescent="0.25">
      <c r="C106" s="20"/>
      <c r="D106" s="20"/>
      <c r="E106" s="20"/>
      <c r="F106" s="20"/>
    </row>
    <row r="107" spans="2:17" x14ac:dyDescent="0.25">
      <c r="C107" s="20"/>
      <c r="D107" s="20"/>
      <c r="E107" s="20"/>
      <c r="F107" s="20"/>
    </row>
    <row r="108" spans="2:17" x14ac:dyDescent="0.25">
      <c r="C108" s="20"/>
      <c r="D108" s="20"/>
      <c r="E108" s="20"/>
      <c r="F108" s="20"/>
    </row>
    <row r="109" spans="2:17" x14ac:dyDescent="0.25">
      <c r="C109" s="20"/>
      <c r="D109" s="20"/>
      <c r="E109" s="20"/>
      <c r="F109" s="20"/>
    </row>
    <row r="110" spans="2:17" x14ac:dyDescent="0.25">
      <c r="B110" s="21"/>
      <c r="I110" s="22"/>
    </row>
    <row r="111" spans="2:17" x14ac:dyDescent="0.25">
      <c r="O111" s="21"/>
      <c r="P111" s="21"/>
      <c r="Q111" s="21"/>
    </row>
    <row r="112" spans="2:17" x14ac:dyDescent="0.25">
      <c r="B112" s="23"/>
      <c r="C112" s="26"/>
      <c r="D112" s="26"/>
      <c r="E112" s="26"/>
      <c r="F112" s="26"/>
    </row>
    <row r="113" spans="2:17" x14ac:dyDescent="0.25">
      <c r="B113" s="27"/>
      <c r="C113" s="26"/>
      <c r="D113" s="26"/>
      <c r="E113" s="26"/>
      <c r="F113" s="26"/>
    </row>
    <row r="114" spans="2:17" x14ac:dyDescent="0.25">
      <c r="B114" s="23"/>
      <c r="C114" s="28"/>
      <c r="D114" s="28"/>
      <c r="E114" s="28"/>
      <c r="F114" s="27"/>
    </row>
    <row r="115" spans="2:17" x14ac:dyDescent="0.25">
      <c r="B115" s="23"/>
      <c r="C115" s="27"/>
      <c r="D115" s="27"/>
      <c r="E115" s="27"/>
      <c r="F115" s="27"/>
      <c r="I115" s="20"/>
      <c r="J115" s="20"/>
    </row>
    <row r="116" spans="2:17" x14ac:dyDescent="0.25">
      <c r="B116" s="23"/>
      <c r="C116" s="27"/>
      <c r="D116" s="27"/>
      <c r="E116" s="27"/>
      <c r="F116" s="27"/>
      <c r="I116" s="20"/>
      <c r="J116" s="20"/>
    </row>
    <row r="117" spans="2:17" x14ac:dyDescent="0.25">
      <c r="B117" s="23"/>
      <c r="C117" s="27"/>
      <c r="D117" s="27"/>
      <c r="E117" s="27"/>
      <c r="F117" s="27"/>
      <c r="I117" s="20"/>
      <c r="J117" s="20"/>
    </row>
    <row r="118" spans="2:17" x14ac:dyDescent="0.25">
      <c r="B118" s="23"/>
      <c r="C118" s="28"/>
      <c r="D118" s="28"/>
      <c r="E118" s="28"/>
      <c r="F118" s="27"/>
      <c r="I118" s="20"/>
      <c r="J118" s="20"/>
    </row>
    <row r="119" spans="2:17" x14ac:dyDescent="0.25">
      <c r="B119" s="29"/>
      <c r="C119" s="30"/>
      <c r="D119" s="31"/>
      <c r="E119" s="31"/>
      <c r="F119" s="32"/>
      <c r="I119" s="20"/>
      <c r="J119" s="20"/>
      <c r="Q119" s="20"/>
    </row>
    <row r="121" spans="2:17" x14ac:dyDescent="0.25">
      <c r="O121" s="21"/>
      <c r="Q121" s="24"/>
    </row>
    <row r="122" spans="2:17" x14ac:dyDescent="0.25">
      <c r="B122" s="33"/>
    </row>
    <row r="123" spans="2:17" x14ac:dyDescent="0.25">
      <c r="D123" s="20"/>
      <c r="E123" s="20"/>
      <c r="F123" s="20"/>
    </row>
    <row r="125" spans="2:17" x14ac:dyDescent="0.25">
      <c r="B125" s="23"/>
      <c r="C125" s="26"/>
      <c r="D125" s="26"/>
      <c r="E125" s="26"/>
      <c r="F125" s="26"/>
      <c r="G125" s="20"/>
      <c r="H125" s="20"/>
      <c r="I125" s="20"/>
    </row>
    <row r="126" spans="2:17" x14ac:dyDescent="0.25">
      <c r="B126" s="27"/>
      <c r="C126" s="26"/>
      <c r="D126" s="26"/>
      <c r="E126" s="26"/>
      <c r="F126" s="26"/>
    </row>
    <row r="127" spans="2:17" x14ac:dyDescent="0.25">
      <c r="B127" s="23"/>
      <c r="C127" s="27"/>
      <c r="D127" s="34"/>
      <c r="E127" s="34"/>
    </row>
    <row r="128" spans="2:17" x14ac:dyDescent="0.25">
      <c r="B128" s="23"/>
      <c r="C128" s="27"/>
      <c r="D128" s="34"/>
      <c r="E128" s="34"/>
    </row>
    <row r="129" spans="2:13" x14ac:dyDescent="0.25">
      <c r="B129" s="23"/>
      <c r="C129" s="27"/>
      <c r="D129" s="34"/>
      <c r="E129" s="34"/>
    </row>
    <row r="131" spans="2:13" x14ac:dyDescent="0.25">
      <c r="B131" s="33"/>
      <c r="M131" s="21"/>
    </row>
    <row r="132" spans="2:13" x14ac:dyDescent="0.25">
      <c r="C132" s="21"/>
      <c r="D132" s="21"/>
      <c r="E132" s="21"/>
      <c r="F132" s="21"/>
    </row>
    <row r="133" spans="2:13" x14ac:dyDescent="0.25">
      <c r="C133" s="21"/>
      <c r="D133" s="21"/>
      <c r="E133" s="21"/>
      <c r="F133" s="21"/>
    </row>
    <row r="134" spans="2:13" x14ac:dyDescent="0.25">
      <c r="D134" s="20"/>
      <c r="E134" s="20"/>
      <c r="F134" s="20"/>
      <c r="G134" s="20"/>
      <c r="H134" s="20"/>
      <c r="I134" s="20"/>
      <c r="J134" s="20"/>
    </row>
    <row r="135" spans="2:13" x14ac:dyDescent="0.25">
      <c r="B135" s="23"/>
      <c r="D135" s="20"/>
      <c r="E135" s="20"/>
      <c r="F135" s="20"/>
      <c r="G135" s="20"/>
      <c r="H135" s="20"/>
      <c r="I135" s="20"/>
      <c r="J135" s="20"/>
    </row>
    <row r="136" spans="2:13" x14ac:dyDescent="0.25">
      <c r="B136" s="23"/>
      <c r="D136" s="20"/>
      <c r="E136" s="20"/>
      <c r="F136" s="20"/>
      <c r="G136" s="20"/>
      <c r="H136" s="20"/>
      <c r="I136" s="20"/>
      <c r="J136" s="20"/>
    </row>
    <row r="137" spans="2:13" x14ac:dyDescent="0.25">
      <c r="B137" s="23"/>
      <c r="D137" s="20"/>
      <c r="E137" s="20"/>
      <c r="F137" s="20"/>
      <c r="G137" s="20"/>
      <c r="H137" s="20"/>
      <c r="I137" s="20"/>
      <c r="J137" s="20"/>
    </row>
    <row r="138" spans="2:13" x14ac:dyDescent="0.25">
      <c r="B138" s="23"/>
      <c r="D138" s="20"/>
      <c r="E138" s="20"/>
      <c r="F138" s="20"/>
      <c r="G138" s="20"/>
      <c r="H138" s="20"/>
      <c r="I138" s="20"/>
      <c r="J138" s="20"/>
    </row>
    <row r="139" spans="2:13" x14ac:dyDescent="0.25">
      <c r="B139" s="23"/>
      <c r="D139" s="20"/>
      <c r="E139" s="20"/>
      <c r="F139" s="20"/>
      <c r="G139" s="20"/>
      <c r="H139" s="20"/>
      <c r="I139" s="20"/>
      <c r="J139" s="20"/>
    </row>
    <row r="140" spans="2:13" x14ac:dyDescent="0.25">
      <c r="B140" s="23"/>
      <c r="D140" s="20"/>
      <c r="E140" s="20"/>
      <c r="F140" s="20"/>
      <c r="G140" s="20"/>
      <c r="H140" s="20"/>
      <c r="I140" s="20"/>
      <c r="J140" s="20"/>
    </row>
    <row r="141" spans="2:13" x14ac:dyDescent="0.25">
      <c r="B141" s="23"/>
      <c r="D141" s="20"/>
      <c r="E141" s="20"/>
      <c r="F141" s="20"/>
      <c r="G141" s="20"/>
      <c r="H141" s="20"/>
      <c r="I141" s="20"/>
      <c r="J141" s="20"/>
    </row>
    <row r="142" spans="2:13" x14ac:dyDescent="0.25">
      <c r="B142" s="23"/>
      <c r="D142" s="20"/>
      <c r="E142" s="20"/>
      <c r="F142" s="20"/>
      <c r="G142" s="20"/>
      <c r="H142" s="20"/>
      <c r="I142" s="20"/>
      <c r="J142" s="20"/>
    </row>
    <row r="143" spans="2:13" x14ac:dyDescent="0.25">
      <c r="B143" s="23"/>
      <c r="D143" s="20"/>
      <c r="E143" s="20"/>
      <c r="F143" s="20"/>
      <c r="G143" s="20"/>
      <c r="H143" s="20"/>
      <c r="I143" s="20"/>
      <c r="J143" s="20"/>
    </row>
    <row r="144" spans="2:13" x14ac:dyDescent="0.25">
      <c r="E144" s="20"/>
      <c r="F144" s="20"/>
      <c r="G144" s="20"/>
      <c r="H144" s="20"/>
      <c r="I144" s="20"/>
      <c r="J144" s="20"/>
    </row>
    <row r="145" spans="2:10" x14ac:dyDescent="0.25">
      <c r="E145" s="20"/>
      <c r="F145" s="20"/>
      <c r="G145" s="20"/>
      <c r="H145" s="20"/>
      <c r="I145" s="20"/>
      <c r="J145" s="20"/>
    </row>
    <row r="146" spans="2:10" x14ac:dyDescent="0.25">
      <c r="E146" s="20"/>
      <c r="F146" s="20"/>
      <c r="G146" s="20"/>
      <c r="H146" s="20"/>
      <c r="I146" s="20"/>
      <c r="J146" s="20"/>
    </row>
    <row r="147" spans="2:10" x14ac:dyDescent="0.25">
      <c r="E147" s="20"/>
      <c r="F147" s="20"/>
      <c r="G147" s="20"/>
      <c r="H147" s="20"/>
      <c r="I147" s="20"/>
      <c r="J147" s="20"/>
    </row>
    <row r="148" spans="2:10" x14ac:dyDescent="0.25">
      <c r="E148" s="20"/>
      <c r="F148" s="20"/>
      <c r="G148" s="20"/>
      <c r="H148" s="20"/>
      <c r="I148" s="20"/>
      <c r="J148" s="20"/>
    </row>
    <row r="149" spans="2:10" x14ac:dyDescent="0.25">
      <c r="E149" s="20"/>
      <c r="F149" s="20"/>
      <c r="G149" s="20"/>
      <c r="H149" s="20"/>
      <c r="I149" s="20"/>
      <c r="J149" s="20"/>
    </row>
    <row r="150" spans="2:10" x14ac:dyDescent="0.25">
      <c r="E150" s="20"/>
      <c r="F150" s="20"/>
      <c r="G150" s="20"/>
      <c r="H150" s="20"/>
      <c r="I150" s="20"/>
      <c r="J150" s="20"/>
    </row>
    <row r="155" spans="2:10" x14ac:dyDescent="0.25">
      <c r="B155" s="21"/>
    </row>
    <row r="163" spans="3:10" x14ac:dyDescent="0.25">
      <c r="E163" s="20"/>
      <c r="F163" s="20"/>
      <c r="G163" s="20"/>
      <c r="H163" s="20"/>
      <c r="I163" s="20"/>
      <c r="J163" s="20"/>
    </row>
    <row r="164" spans="3:10" x14ac:dyDescent="0.25">
      <c r="E164" s="20"/>
      <c r="F164" s="20"/>
      <c r="G164" s="20"/>
      <c r="H164" s="20"/>
      <c r="I164" s="20"/>
      <c r="J164" s="20"/>
    </row>
    <row r="165" spans="3:10" x14ac:dyDescent="0.25">
      <c r="E165" s="20"/>
      <c r="F165" s="20"/>
      <c r="G165" s="20"/>
      <c r="H165" s="20"/>
      <c r="I165" s="20"/>
      <c r="J165" s="20"/>
    </row>
    <row r="166" spans="3:10" x14ac:dyDescent="0.25">
      <c r="E166" s="20"/>
      <c r="F166" s="20"/>
      <c r="G166" s="20"/>
      <c r="H166" s="20"/>
      <c r="I166" s="20"/>
      <c r="J166" s="20"/>
    </row>
    <row r="167" spans="3:10" x14ac:dyDescent="0.25">
      <c r="E167" s="20"/>
      <c r="F167" s="20"/>
      <c r="G167" s="20"/>
      <c r="H167" s="20"/>
      <c r="I167" s="20"/>
      <c r="J167" s="20"/>
    </row>
    <row r="168" spans="3:10" x14ac:dyDescent="0.25">
      <c r="E168" s="20"/>
      <c r="F168" s="20"/>
      <c r="G168" s="20"/>
      <c r="H168" s="20"/>
      <c r="I168" s="20"/>
      <c r="J168" s="20"/>
    </row>
    <row r="169" spans="3:10" x14ac:dyDescent="0.25">
      <c r="E169" s="20"/>
      <c r="F169" s="20"/>
      <c r="G169" s="20"/>
      <c r="H169" s="20"/>
      <c r="I169" s="20"/>
      <c r="J169" s="20"/>
    </row>
    <row r="170" spans="3:10" x14ac:dyDescent="0.25">
      <c r="C170" s="20"/>
      <c r="D170" s="20"/>
      <c r="E170" s="20"/>
      <c r="F170" s="20"/>
      <c r="G170" s="20"/>
      <c r="H170" s="20"/>
      <c r="I170" s="20"/>
      <c r="J170" s="20"/>
    </row>
    <row r="171" spans="3:10" x14ac:dyDescent="0.25">
      <c r="C171" s="20"/>
      <c r="D171" s="20"/>
      <c r="E171" s="20"/>
      <c r="F171" s="20"/>
      <c r="G171" s="20"/>
      <c r="H171" s="20"/>
      <c r="I171" s="20"/>
      <c r="J171" s="20"/>
    </row>
    <row r="172" spans="3:10" x14ac:dyDescent="0.25">
      <c r="C172" s="20"/>
      <c r="D172" s="20"/>
      <c r="E172" s="20"/>
      <c r="F172" s="20"/>
      <c r="G172" s="20"/>
      <c r="H172" s="20"/>
      <c r="I172" s="20"/>
      <c r="J172" s="20"/>
    </row>
    <row r="173" spans="3:10" x14ac:dyDescent="0.25">
      <c r="C173" s="20"/>
      <c r="D173" s="20"/>
      <c r="E173" s="20"/>
      <c r="F173" s="20"/>
      <c r="G173" s="20"/>
      <c r="H173" s="20"/>
      <c r="I173" s="20"/>
      <c r="J173" s="20"/>
    </row>
    <row r="175" spans="3:10" x14ac:dyDescent="0.25">
      <c r="C175" s="20"/>
      <c r="D175" s="20"/>
      <c r="E175" s="20"/>
      <c r="F175" s="20"/>
      <c r="G175" s="20"/>
      <c r="H175" s="20"/>
      <c r="I175" s="20"/>
      <c r="J175" s="20"/>
    </row>
    <row r="177" spans="2:17" x14ac:dyDescent="0.25">
      <c r="M177" s="21"/>
    </row>
    <row r="186" spans="2:17" x14ac:dyDescent="0.25">
      <c r="B186" s="21"/>
    </row>
    <row r="189" spans="2:17" x14ac:dyDescent="0.25">
      <c r="B189" s="21"/>
      <c r="I189" s="22"/>
    </row>
    <row r="190" spans="2:17" x14ac:dyDescent="0.25">
      <c r="O190" s="21"/>
      <c r="P190" s="21"/>
      <c r="Q190" s="21"/>
    </row>
    <row r="194" spans="5:17" x14ac:dyDescent="0.25">
      <c r="I194" s="20"/>
      <c r="J194" s="20"/>
    </row>
    <row r="195" spans="5:17" x14ac:dyDescent="0.25">
      <c r="I195" s="20"/>
      <c r="J195" s="20"/>
    </row>
    <row r="196" spans="5:17" x14ac:dyDescent="0.25">
      <c r="I196" s="20"/>
      <c r="J196" s="20"/>
    </row>
    <row r="197" spans="5:17" x14ac:dyDescent="0.25">
      <c r="I197" s="20"/>
      <c r="J197" s="20"/>
    </row>
    <row r="198" spans="5:17" x14ac:dyDescent="0.25">
      <c r="I198" s="20"/>
      <c r="J198" s="20"/>
      <c r="Q198" s="20"/>
    </row>
    <row r="200" spans="5:17" x14ac:dyDescent="0.25">
      <c r="O200" s="21"/>
      <c r="Q200" s="24"/>
    </row>
    <row r="204" spans="5:17" x14ac:dyDescent="0.25">
      <c r="E204" s="20"/>
      <c r="F204" s="20"/>
      <c r="G204" s="20"/>
      <c r="H204" s="20"/>
      <c r="I204" s="20"/>
    </row>
    <row r="210" spans="5:13" x14ac:dyDescent="0.25">
      <c r="M210" s="21"/>
    </row>
    <row r="213" spans="5:13" x14ac:dyDescent="0.25">
      <c r="E213" s="20"/>
      <c r="F213" s="20"/>
      <c r="G213" s="20"/>
      <c r="H213" s="20"/>
      <c r="I213" s="20"/>
      <c r="J213" s="20"/>
    </row>
    <row r="214" spans="5:13" x14ac:dyDescent="0.25">
      <c r="E214" s="20"/>
      <c r="F214" s="20"/>
      <c r="G214" s="20"/>
      <c r="H214" s="20"/>
      <c r="I214" s="20"/>
      <c r="J214" s="20"/>
    </row>
    <row r="215" spans="5:13" x14ac:dyDescent="0.25">
      <c r="E215" s="20"/>
      <c r="F215" s="20"/>
      <c r="G215" s="20"/>
      <c r="H215" s="20"/>
      <c r="I215" s="20"/>
      <c r="J215" s="20"/>
    </row>
    <row r="216" spans="5:13" x14ac:dyDescent="0.25">
      <c r="E216" s="20"/>
      <c r="F216" s="20"/>
      <c r="G216" s="20"/>
      <c r="H216" s="20"/>
      <c r="I216" s="20"/>
      <c r="J216" s="20"/>
    </row>
    <row r="217" spans="5:13" x14ac:dyDescent="0.25">
      <c r="E217" s="20"/>
      <c r="F217" s="20"/>
      <c r="G217" s="20"/>
      <c r="H217" s="20"/>
      <c r="I217" s="20"/>
      <c r="J217" s="20"/>
    </row>
    <row r="218" spans="5:13" x14ac:dyDescent="0.25">
      <c r="E218" s="20"/>
      <c r="F218" s="20"/>
      <c r="G218" s="20"/>
      <c r="H218" s="20"/>
      <c r="I218" s="20"/>
      <c r="J218" s="20"/>
    </row>
    <row r="219" spans="5:13" x14ac:dyDescent="0.25">
      <c r="E219" s="20"/>
      <c r="F219" s="20"/>
      <c r="G219" s="20"/>
      <c r="H219" s="20"/>
      <c r="I219" s="20"/>
      <c r="J219" s="20"/>
    </row>
    <row r="220" spans="5:13" x14ac:dyDescent="0.25">
      <c r="E220" s="20"/>
      <c r="F220" s="20"/>
      <c r="G220" s="20"/>
      <c r="H220" s="20"/>
      <c r="I220" s="20"/>
      <c r="J220" s="20"/>
    </row>
    <row r="221" spans="5:13" x14ac:dyDescent="0.25">
      <c r="E221" s="20"/>
      <c r="F221" s="20"/>
      <c r="G221" s="20"/>
      <c r="H221" s="20"/>
      <c r="I221" s="20"/>
      <c r="J221" s="20"/>
    </row>
    <row r="222" spans="5:13" x14ac:dyDescent="0.25">
      <c r="E222" s="20"/>
      <c r="F222" s="20"/>
      <c r="G222" s="20"/>
      <c r="H222" s="20"/>
      <c r="I222" s="20"/>
      <c r="J222" s="20"/>
    </row>
    <row r="223" spans="5:13" x14ac:dyDescent="0.25">
      <c r="E223" s="20"/>
      <c r="F223" s="20"/>
      <c r="G223" s="20"/>
      <c r="H223" s="20"/>
      <c r="I223" s="20"/>
      <c r="J223" s="20"/>
    </row>
    <row r="224" spans="5:13" x14ac:dyDescent="0.25">
      <c r="E224" s="20"/>
      <c r="F224" s="20"/>
      <c r="G224" s="20"/>
      <c r="H224" s="20"/>
      <c r="I224" s="20"/>
      <c r="J224" s="20"/>
    </row>
    <row r="225" spans="2:10" x14ac:dyDescent="0.25">
      <c r="E225" s="20"/>
      <c r="F225" s="20"/>
      <c r="G225" s="20"/>
      <c r="H225" s="20"/>
      <c r="I225" s="20"/>
      <c r="J225" s="20"/>
    </row>
    <row r="226" spans="2:10" x14ac:dyDescent="0.25">
      <c r="E226" s="20"/>
      <c r="F226" s="20"/>
      <c r="G226" s="20"/>
      <c r="H226" s="20"/>
      <c r="I226" s="20"/>
      <c r="J226" s="20"/>
    </row>
    <row r="227" spans="2:10" x14ac:dyDescent="0.25">
      <c r="E227" s="20"/>
      <c r="F227" s="20"/>
      <c r="G227" s="20"/>
      <c r="H227" s="20"/>
      <c r="I227" s="20"/>
      <c r="J227" s="20"/>
    </row>
    <row r="228" spans="2:10" x14ac:dyDescent="0.25">
      <c r="E228" s="20"/>
      <c r="F228" s="20"/>
      <c r="G228" s="20"/>
      <c r="H228" s="20"/>
      <c r="I228" s="20"/>
      <c r="J228" s="20"/>
    </row>
    <row r="229" spans="2:10" x14ac:dyDescent="0.25">
      <c r="E229" s="20"/>
      <c r="F229" s="20"/>
      <c r="G229" s="20"/>
      <c r="H229" s="20"/>
      <c r="I229" s="20"/>
      <c r="J229" s="20"/>
    </row>
    <row r="234" spans="2:10" x14ac:dyDescent="0.25">
      <c r="B234" s="21"/>
    </row>
    <row r="242" spans="3:13" x14ac:dyDescent="0.25">
      <c r="E242" s="20"/>
      <c r="F242" s="20"/>
      <c r="G242" s="20"/>
      <c r="H242" s="20"/>
      <c r="I242" s="20"/>
      <c r="J242" s="20"/>
    </row>
    <row r="243" spans="3:13" x14ac:dyDescent="0.25">
      <c r="E243" s="20"/>
      <c r="F243" s="20"/>
      <c r="G243" s="20"/>
      <c r="H243" s="20"/>
      <c r="I243" s="20"/>
      <c r="J243" s="20"/>
    </row>
    <row r="244" spans="3:13" x14ac:dyDescent="0.25">
      <c r="E244" s="20"/>
      <c r="F244" s="20"/>
      <c r="G244" s="20"/>
      <c r="H244" s="20"/>
      <c r="I244" s="20"/>
      <c r="J244" s="20"/>
    </row>
    <row r="245" spans="3:13" x14ac:dyDescent="0.25">
      <c r="E245" s="20"/>
      <c r="F245" s="20"/>
      <c r="G245" s="20"/>
      <c r="H245" s="20"/>
      <c r="I245" s="20"/>
      <c r="J245" s="20"/>
    </row>
    <row r="246" spans="3:13" x14ac:dyDescent="0.25">
      <c r="E246" s="20"/>
      <c r="F246" s="20"/>
      <c r="G246" s="20"/>
      <c r="H246" s="20"/>
      <c r="I246" s="20"/>
      <c r="J246" s="20"/>
    </row>
    <row r="247" spans="3:13" x14ac:dyDescent="0.25">
      <c r="E247" s="20"/>
      <c r="F247" s="20"/>
      <c r="G247" s="20"/>
      <c r="H247" s="20"/>
      <c r="I247" s="20"/>
      <c r="J247" s="20"/>
    </row>
    <row r="248" spans="3:13" x14ac:dyDescent="0.25">
      <c r="E248" s="20"/>
      <c r="F248" s="20"/>
      <c r="G248" s="20"/>
      <c r="H248" s="20"/>
      <c r="I248" s="20"/>
      <c r="J248" s="20"/>
    </row>
    <row r="249" spans="3:13" x14ac:dyDescent="0.25">
      <c r="C249" s="20"/>
      <c r="D249" s="20"/>
      <c r="E249" s="20"/>
      <c r="F249" s="20"/>
      <c r="G249" s="20"/>
      <c r="H249" s="20"/>
      <c r="I249" s="20"/>
      <c r="J249" s="20"/>
    </row>
    <row r="250" spans="3:13" x14ac:dyDescent="0.25">
      <c r="C250" s="20"/>
      <c r="D250" s="20"/>
      <c r="E250" s="20"/>
      <c r="F250" s="20"/>
      <c r="G250" s="20"/>
      <c r="H250" s="20"/>
      <c r="I250" s="20"/>
      <c r="J250" s="20"/>
    </row>
    <row r="251" spans="3:13" x14ac:dyDescent="0.25">
      <c r="C251" s="20"/>
      <c r="D251" s="20"/>
      <c r="E251" s="20"/>
      <c r="F251" s="20"/>
      <c r="G251" s="20"/>
      <c r="H251" s="20"/>
      <c r="I251" s="20"/>
      <c r="J251" s="20"/>
    </row>
    <row r="252" spans="3:13" x14ac:dyDescent="0.25">
      <c r="C252" s="20"/>
      <c r="D252" s="20"/>
      <c r="E252" s="20"/>
      <c r="F252" s="20"/>
      <c r="G252" s="20"/>
      <c r="H252" s="20"/>
      <c r="I252" s="20"/>
      <c r="J252" s="20"/>
    </row>
    <row r="254" spans="3:13" x14ac:dyDescent="0.25">
      <c r="C254" s="20"/>
      <c r="D254" s="20"/>
      <c r="E254" s="20"/>
      <c r="F254" s="20"/>
      <c r="G254" s="20"/>
      <c r="H254" s="20"/>
      <c r="I254" s="20"/>
      <c r="J254" s="20"/>
    </row>
    <row r="256" spans="3:13" x14ac:dyDescent="0.25">
      <c r="M256" s="21"/>
    </row>
    <row r="265" spans="2:17" x14ac:dyDescent="0.25">
      <c r="B265" s="21"/>
    </row>
    <row r="268" spans="2:17" x14ac:dyDescent="0.25">
      <c r="I268" s="22"/>
    </row>
    <row r="269" spans="2:17" x14ac:dyDescent="0.25">
      <c r="B269" s="21"/>
      <c r="O269" s="21"/>
      <c r="P269" s="21"/>
      <c r="Q269" s="21"/>
    </row>
    <row r="273" spans="5:17" x14ac:dyDescent="0.25">
      <c r="I273" s="20"/>
      <c r="J273" s="20"/>
    </row>
    <row r="274" spans="5:17" x14ac:dyDescent="0.25">
      <c r="I274" s="20"/>
      <c r="J274" s="20"/>
    </row>
    <row r="275" spans="5:17" x14ac:dyDescent="0.25">
      <c r="I275" s="20"/>
      <c r="J275" s="20"/>
    </row>
    <row r="276" spans="5:17" x14ac:dyDescent="0.25">
      <c r="I276" s="20"/>
      <c r="J276" s="20"/>
    </row>
    <row r="277" spans="5:17" x14ac:dyDescent="0.25">
      <c r="I277" s="20"/>
      <c r="J277" s="20"/>
      <c r="Q277" s="20"/>
    </row>
    <row r="279" spans="5:17" x14ac:dyDescent="0.25">
      <c r="O279" s="21"/>
      <c r="Q279" s="24"/>
    </row>
    <row r="283" spans="5:17" x14ac:dyDescent="0.25">
      <c r="E283" s="20"/>
      <c r="F283" s="20"/>
      <c r="G283" s="20"/>
      <c r="H283" s="20"/>
      <c r="I283" s="20"/>
    </row>
    <row r="292" spans="5:10" x14ac:dyDescent="0.25">
      <c r="E292" s="20"/>
      <c r="F292" s="20"/>
      <c r="G292" s="20"/>
      <c r="H292" s="20"/>
      <c r="I292" s="20"/>
      <c r="J292" s="20"/>
    </row>
    <row r="293" spans="5:10" x14ac:dyDescent="0.25">
      <c r="E293" s="20"/>
      <c r="F293" s="20"/>
      <c r="G293" s="20"/>
      <c r="H293" s="20"/>
      <c r="I293" s="20"/>
      <c r="J293" s="20"/>
    </row>
    <row r="294" spans="5:10" x14ac:dyDescent="0.25">
      <c r="E294" s="20"/>
      <c r="F294" s="20"/>
      <c r="G294" s="20"/>
      <c r="H294" s="20"/>
      <c r="I294" s="20"/>
      <c r="J294" s="20"/>
    </row>
    <row r="295" spans="5:10" x14ac:dyDescent="0.25">
      <c r="E295" s="20"/>
      <c r="F295" s="20"/>
      <c r="G295" s="20"/>
      <c r="H295" s="20"/>
      <c r="I295" s="20"/>
      <c r="J295" s="20"/>
    </row>
    <row r="296" spans="5:10" x14ac:dyDescent="0.25">
      <c r="E296" s="20"/>
      <c r="F296" s="20"/>
      <c r="G296" s="20"/>
      <c r="H296" s="20"/>
      <c r="I296" s="20"/>
      <c r="J296" s="20"/>
    </row>
    <row r="297" spans="5:10" x14ac:dyDescent="0.25">
      <c r="E297" s="20"/>
      <c r="F297" s="20"/>
      <c r="G297" s="20"/>
      <c r="H297" s="20"/>
      <c r="I297" s="20"/>
      <c r="J297" s="20"/>
    </row>
    <row r="298" spans="5:10" x14ac:dyDescent="0.25">
      <c r="E298" s="20"/>
      <c r="F298" s="20"/>
      <c r="G298" s="20"/>
      <c r="H298" s="20"/>
      <c r="I298" s="20"/>
      <c r="J298" s="20"/>
    </row>
    <row r="299" spans="5:10" x14ac:dyDescent="0.25">
      <c r="E299" s="20"/>
      <c r="F299" s="20"/>
      <c r="G299" s="20"/>
      <c r="H299" s="20"/>
      <c r="I299" s="20"/>
      <c r="J299" s="20"/>
    </row>
    <row r="300" spans="5:10" x14ac:dyDescent="0.25">
      <c r="E300" s="20"/>
      <c r="F300" s="20"/>
      <c r="G300" s="20"/>
      <c r="H300" s="20"/>
      <c r="I300" s="20"/>
      <c r="J300" s="20"/>
    </row>
    <row r="301" spans="5:10" x14ac:dyDescent="0.25">
      <c r="E301" s="20"/>
      <c r="F301" s="20"/>
      <c r="G301" s="20"/>
      <c r="H301" s="20"/>
      <c r="I301" s="20"/>
      <c r="J301" s="20"/>
    </row>
    <row r="302" spans="5:10" x14ac:dyDescent="0.25">
      <c r="E302" s="20"/>
      <c r="F302" s="20"/>
      <c r="G302" s="20"/>
      <c r="H302" s="20"/>
      <c r="I302" s="20"/>
      <c r="J302" s="20"/>
    </row>
    <row r="303" spans="5:10" x14ac:dyDescent="0.25">
      <c r="E303" s="20"/>
      <c r="F303" s="20"/>
      <c r="G303" s="20"/>
      <c r="H303" s="20"/>
      <c r="I303" s="20"/>
      <c r="J303" s="20"/>
    </row>
    <row r="304" spans="5:10" x14ac:dyDescent="0.25">
      <c r="E304" s="20"/>
      <c r="F304" s="20"/>
      <c r="G304" s="20"/>
      <c r="H304" s="20"/>
      <c r="I304" s="20"/>
      <c r="J304" s="20"/>
    </row>
    <row r="305" spans="2:10" x14ac:dyDescent="0.25">
      <c r="E305" s="20"/>
      <c r="F305" s="20"/>
      <c r="G305" s="20"/>
      <c r="H305" s="20"/>
      <c r="I305" s="20"/>
      <c r="J305" s="20"/>
    </row>
    <row r="306" spans="2:10" x14ac:dyDescent="0.25">
      <c r="E306" s="20"/>
      <c r="F306" s="20"/>
      <c r="G306" s="20"/>
      <c r="H306" s="20"/>
      <c r="I306" s="20"/>
      <c r="J306" s="20"/>
    </row>
    <row r="307" spans="2:10" x14ac:dyDescent="0.25">
      <c r="E307" s="20"/>
      <c r="F307" s="20"/>
      <c r="G307" s="20"/>
      <c r="H307" s="20"/>
      <c r="I307" s="20"/>
      <c r="J307" s="20"/>
    </row>
    <row r="308" spans="2:10" x14ac:dyDescent="0.25">
      <c r="E308" s="20"/>
      <c r="F308" s="20"/>
      <c r="G308" s="20"/>
      <c r="H308" s="20"/>
      <c r="I308" s="20"/>
      <c r="J308" s="20"/>
    </row>
    <row r="313" spans="2:10" x14ac:dyDescent="0.25">
      <c r="B313" s="21"/>
    </row>
    <row r="321" spans="3:13" x14ac:dyDescent="0.25">
      <c r="E321" s="20"/>
      <c r="F321" s="20"/>
      <c r="G321" s="20"/>
      <c r="H321" s="20"/>
      <c r="I321" s="20"/>
      <c r="J321" s="20"/>
    </row>
    <row r="322" spans="3:13" x14ac:dyDescent="0.25">
      <c r="E322" s="20"/>
      <c r="F322" s="20"/>
      <c r="G322" s="20"/>
      <c r="H322" s="20"/>
      <c r="I322" s="20"/>
      <c r="J322" s="20"/>
    </row>
    <row r="323" spans="3:13" x14ac:dyDescent="0.25">
      <c r="E323" s="20"/>
      <c r="F323" s="20"/>
      <c r="G323" s="20"/>
      <c r="H323" s="20"/>
      <c r="I323" s="20"/>
      <c r="J323" s="20"/>
    </row>
    <row r="324" spans="3:13" x14ac:dyDescent="0.25">
      <c r="E324" s="20"/>
      <c r="F324" s="20"/>
      <c r="G324" s="20"/>
      <c r="H324" s="20"/>
      <c r="I324" s="20"/>
      <c r="J324" s="20"/>
    </row>
    <row r="325" spans="3:13" x14ac:dyDescent="0.25">
      <c r="E325" s="20"/>
      <c r="F325" s="20"/>
      <c r="G325" s="20"/>
      <c r="H325" s="20"/>
      <c r="I325" s="20"/>
      <c r="J325" s="20"/>
    </row>
    <row r="326" spans="3:13" x14ac:dyDescent="0.25">
      <c r="E326" s="20"/>
      <c r="F326" s="20"/>
      <c r="G326" s="20"/>
      <c r="H326" s="20"/>
      <c r="I326" s="20"/>
      <c r="J326" s="20"/>
    </row>
    <row r="327" spans="3:13" x14ac:dyDescent="0.25">
      <c r="E327" s="20"/>
      <c r="F327" s="20"/>
      <c r="G327" s="20"/>
      <c r="H327" s="20"/>
      <c r="I327" s="20"/>
      <c r="J327" s="20"/>
      <c r="M327" s="21"/>
    </row>
    <row r="328" spans="3:13" x14ac:dyDescent="0.25">
      <c r="C328" s="20"/>
      <c r="D328" s="20"/>
      <c r="E328" s="20"/>
      <c r="F328" s="20"/>
      <c r="G328" s="20"/>
      <c r="H328" s="20"/>
      <c r="I328" s="20"/>
      <c r="J328" s="20"/>
    </row>
    <row r="329" spans="3:13" x14ac:dyDescent="0.25">
      <c r="C329" s="20"/>
      <c r="D329" s="20"/>
      <c r="E329" s="20"/>
      <c r="F329" s="20"/>
      <c r="G329" s="20"/>
      <c r="H329" s="20"/>
      <c r="I329" s="20"/>
      <c r="J329" s="20"/>
    </row>
    <row r="330" spans="3:13" x14ac:dyDescent="0.25">
      <c r="C330" s="20"/>
      <c r="D330" s="20"/>
      <c r="E330" s="20"/>
      <c r="F330" s="20"/>
      <c r="G330" s="20"/>
      <c r="H330" s="20"/>
      <c r="I330" s="20"/>
      <c r="J330" s="20"/>
    </row>
    <row r="331" spans="3:13" x14ac:dyDescent="0.25">
      <c r="C331" s="20"/>
      <c r="D331" s="20"/>
      <c r="E331" s="20"/>
      <c r="F331" s="20"/>
      <c r="G331" s="20"/>
      <c r="H331" s="20"/>
      <c r="I331" s="20"/>
      <c r="J331" s="20"/>
    </row>
    <row r="333" spans="3:13" x14ac:dyDescent="0.25">
      <c r="C333" s="20"/>
      <c r="D333" s="20"/>
      <c r="E333" s="20"/>
      <c r="F333" s="20"/>
      <c r="G333" s="20"/>
      <c r="H333" s="20"/>
      <c r="I333" s="20"/>
      <c r="J333" s="20"/>
    </row>
    <row r="340" spans="2:17" x14ac:dyDescent="0.25">
      <c r="O340" s="21"/>
      <c r="P340" s="21"/>
      <c r="Q340" s="21"/>
    </row>
    <row r="341" spans="2:17" x14ac:dyDescent="0.25">
      <c r="B341" s="21"/>
    </row>
    <row r="344" spans="2:17" x14ac:dyDescent="0.25">
      <c r="I344" s="20"/>
      <c r="J344" s="20"/>
    </row>
    <row r="345" spans="2:17" x14ac:dyDescent="0.25">
      <c r="I345" s="20"/>
      <c r="J345" s="20"/>
    </row>
    <row r="346" spans="2:17" x14ac:dyDescent="0.25">
      <c r="I346" s="20"/>
      <c r="J346" s="20"/>
    </row>
    <row r="347" spans="2:17" x14ac:dyDescent="0.25">
      <c r="I347" s="20"/>
      <c r="J347" s="20"/>
    </row>
    <row r="348" spans="2:17" x14ac:dyDescent="0.25">
      <c r="I348" s="20"/>
      <c r="J348" s="20"/>
      <c r="Q348" s="20"/>
    </row>
    <row r="350" spans="2:17" x14ac:dyDescent="0.25">
      <c r="O350" s="21"/>
      <c r="Q350" s="24"/>
    </row>
    <row r="354" spans="5:10" x14ac:dyDescent="0.25">
      <c r="E354" s="20"/>
      <c r="F354" s="20"/>
      <c r="G354" s="20"/>
      <c r="H354" s="20"/>
      <c r="I354" s="20"/>
    </row>
    <row r="363" spans="5:10" x14ac:dyDescent="0.25">
      <c r="E363" s="20"/>
      <c r="F363" s="20"/>
      <c r="G363" s="20"/>
      <c r="H363" s="20"/>
      <c r="I363" s="20"/>
      <c r="J363" s="20"/>
    </row>
    <row r="364" spans="5:10" x14ac:dyDescent="0.25">
      <c r="E364" s="20"/>
      <c r="F364" s="20"/>
      <c r="G364" s="20"/>
      <c r="H364" s="20"/>
      <c r="I364" s="20"/>
      <c r="J364" s="20"/>
    </row>
    <row r="365" spans="5:10" x14ac:dyDescent="0.25">
      <c r="E365" s="20"/>
      <c r="F365" s="20"/>
      <c r="G365" s="20"/>
      <c r="H365" s="20"/>
      <c r="I365" s="20"/>
      <c r="J365" s="20"/>
    </row>
    <row r="366" spans="5:10" x14ac:dyDescent="0.25">
      <c r="E366" s="20"/>
      <c r="F366" s="20"/>
      <c r="G366" s="20"/>
      <c r="H366" s="20"/>
      <c r="I366" s="20"/>
      <c r="J366" s="20"/>
    </row>
    <row r="367" spans="5:10" x14ac:dyDescent="0.25">
      <c r="E367" s="20"/>
      <c r="F367" s="20"/>
      <c r="G367" s="20"/>
      <c r="H367" s="20"/>
      <c r="I367" s="20"/>
      <c r="J367" s="20"/>
    </row>
    <row r="368" spans="5:10" x14ac:dyDescent="0.25">
      <c r="E368" s="20"/>
      <c r="F368" s="20"/>
      <c r="G368" s="20"/>
      <c r="H368" s="20"/>
      <c r="I368" s="20"/>
      <c r="J368" s="20"/>
    </row>
    <row r="369" spans="2:10" x14ac:dyDescent="0.25">
      <c r="E369" s="20"/>
      <c r="F369" s="20"/>
      <c r="G369" s="20"/>
      <c r="H369" s="20"/>
      <c r="I369" s="20"/>
      <c r="J369" s="20"/>
    </row>
    <row r="370" spans="2:10" x14ac:dyDescent="0.25">
      <c r="E370" s="20"/>
      <c r="F370" s="20"/>
      <c r="G370" s="20"/>
      <c r="H370" s="20"/>
      <c r="I370" s="20"/>
      <c r="J370" s="20"/>
    </row>
    <row r="371" spans="2:10" x14ac:dyDescent="0.25">
      <c r="E371" s="20"/>
      <c r="F371" s="20"/>
      <c r="G371" s="20"/>
      <c r="H371" s="20"/>
      <c r="I371" s="20"/>
      <c r="J371" s="20"/>
    </row>
    <row r="372" spans="2:10" x14ac:dyDescent="0.25">
      <c r="E372" s="20"/>
      <c r="F372" s="20"/>
      <c r="G372" s="20"/>
      <c r="H372" s="20"/>
      <c r="I372" s="20"/>
      <c r="J372" s="20"/>
    </row>
    <row r="373" spans="2:10" x14ac:dyDescent="0.25">
      <c r="E373" s="20"/>
      <c r="F373" s="20"/>
      <c r="G373" s="20"/>
      <c r="H373" s="20"/>
      <c r="I373" s="20"/>
      <c r="J373" s="20"/>
    </row>
    <row r="374" spans="2:10" x14ac:dyDescent="0.25">
      <c r="E374" s="20"/>
      <c r="F374" s="20"/>
      <c r="G374" s="20"/>
      <c r="H374" s="20"/>
      <c r="I374" s="20"/>
      <c r="J374" s="20"/>
    </row>
    <row r="375" spans="2:10" x14ac:dyDescent="0.25">
      <c r="E375" s="20"/>
      <c r="F375" s="20"/>
      <c r="G375" s="20"/>
      <c r="H375" s="20"/>
      <c r="I375" s="20"/>
      <c r="J375" s="20"/>
    </row>
    <row r="376" spans="2:10" x14ac:dyDescent="0.25">
      <c r="E376" s="20"/>
      <c r="F376" s="20"/>
      <c r="G376" s="20"/>
      <c r="H376" s="20"/>
      <c r="I376" s="20"/>
      <c r="J376" s="20"/>
    </row>
    <row r="377" spans="2:10" x14ac:dyDescent="0.25">
      <c r="E377" s="20"/>
      <c r="F377" s="20"/>
      <c r="G377" s="20"/>
      <c r="H377" s="20"/>
      <c r="I377" s="20"/>
      <c r="J377" s="20"/>
    </row>
    <row r="378" spans="2:10" x14ac:dyDescent="0.25">
      <c r="E378" s="20"/>
      <c r="F378" s="20"/>
      <c r="G378" s="20"/>
      <c r="H378" s="20"/>
      <c r="I378" s="20"/>
      <c r="J378" s="20"/>
    </row>
    <row r="379" spans="2:10" x14ac:dyDescent="0.25">
      <c r="E379" s="20"/>
      <c r="F379" s="20"/>
      <c r="G379" s="20"/>
      <c r="H379" s="20"/>
      <c r="I379" s="20"/>
      <c r="J379" s="20"/>
    </row>
    <row r="384" spans="2:10" x14ac:dyDescent="0.25">
      <c r="B384" s="21"/>
    </row>
    <row r="392" spans="3:10" x14ac:dyDescent="0.25">
      <c r="E392" s="20"/>
      <c r="F392" s="20"/>
      <c r="G392" s="20"/>
      <c r="H392" s="20"/>
      <c r="I392" s="20"/>
      <c r="J392" s="20"/>
    </row>
    <row r="393" spans="3:10" x14ac:dyDescent="0.25">
      <c r="E393" s="20"/>
      <c r="F393" s="20"/>
      <c r="G393" s="20"/>
      <c r="H393" s="20"/>
      <c r="I393" s="20"/>
      <c r="J393" s="20"/>
    </row>
    <row r="394" spans="3:10" x14ac:dyDescent="0.25">
      <c r="E394" s="20"/>
      <c r="F394" s="20"/>
      <c r="G394" s="20"/>
      <c r="H394" s="20"/>
      <c r="I394" s="20"/>
      <c r="J394" s="20"/>
    </row>
    <row r="395" spans="3:10" x14ac:dyDescent="0.25">
      <c r="E395" s="20"/>
      <c r="F395" s="20"/>
      <c r="G395" s="20"/>
      <c r="H395" s="20"/>
      <c r="I395" s="20"/>
      <c r="J395" s="20"/>
    </row>
    <row r="396" spans="3:10" x14ac:dyDescent="0.25">
      <c r="E396" s="20"/>
      <c r="F396" s="20"/>
      <c r="G396" s="20"/>
      <c r="H396" s="20"/>
      <c r="I396" s="20"/>
      <c r="J396" s="20"/>
    </row>
    <row r="397" spans="3:10" x14ac:dyDescent="0.25">
      <c r="E397" s="20"/>
      <c r="F397" s="20"/>
      <c r="G397" s="20"/>
      <c r="H397" s="20"/>
      <c r="I397" s="20"/>
      <c r="J397" s="20"/>
    </row>
    <row r="398" spans="3:10" x14ac:dyDescent="0.25">
      <c r="E398" s="20"/>
      <c r="F398" s="20"/>
      <c r="G398" s="20"/>
      <c r="H398" s="20"/>
      <c r="I398" s="20"/>
      <c r="J398" s="20"/>
    </row>
    <row r="399" spans="3:10" x14ac:dyDescent="0.25">
      <c r="C399" s="20"/>
      <c r="D399" s="20"/>
      <c r="E399" s="20"/>
      <c r="F399" s="20"/>
      <c r="G399" s="20"/>
      <c r="H399" s="20"/>
      <c r="I399" s="20"/>
      <c r="J399" s="20"/>
    </row>
    <row r="400" spans="3:10" x14ac:dyDescent="0.25">
      <c r="C400" s="20"/>
      <c r="D400" s="20"/>
      <c r="E400" s="20"/>
      <c r="F400" s="20"/>
      <c r="G400" s="20"/>
      <c r="H400" s="20"/>
      <c r="I400" s="20"/>
      <c r="J400" s="20"/>
    </row>
    <row r="401" spans="3:10" x14ac:dyDescent="0.25">
      <c r="C401" s="20"/>
      <c r="D401" s="20"/>
      <c r="E401" s="20"/>
      <c r="F401" s="20"/>
      <c r="G401" s="20"/>
      <c r="H401" s="20"/>
      <c r="I401" s="20"/>
      <c r="J401" s="20"/>
    </row>
    <row r="402" spans="3:10" x14ac:dyDescent="0.25">
      <c r="C402" s="20"/>
      <c r="D402" s="20"/>
      <c r="E402" s="20"/>
      <c r="F402" s="20"/>
      <c r="G402" s="20"/>
      <c r="H402" s="20"/>
      <c r="I402" s="20"/>
      <c r="J402" s="20"/>
    </row>
    <row r="404" spans="3:10" x14ac:dyDescent="0.25">
      <c r="C404" s="20"/>
      <c r="D404" s="20"/>
      <c r="E404" s="20"/>
      <c r="F404" s="20"/>
      <c r="G404" s="20"/>
      <c r="H404" s="20"/>
      <c r="I404" s="20"/>
      <c r="J404" s="20"/>
    </row>
  </sheetData>
  <mergeCells count="8">
    <mergeCell ref="B55:F55"/>
    <mergeCell ref="B76:F76"/>
    <mergeCell ref="B77:F77"/>
    <mergeCell ref="B101:B103"/>
    <mergeCell ref="C101:C103"/>
    <mergeCell ref="D101:D103"/>
    <mergeCell ref="E101:E103"/>
    <mergeCell ref="F101:F10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2"/>
  <sheetViews>
    <sheetView zoomScale="96" workbookViewId="0">
      <selection activeCell="G6" sqref="G6"/>
    </sheetView>
  </sheetViews>
  <sheetFormatPr defaultColWidth="9.140625" defaultRowHeight="15.75" x14ac:dyDescent="0.25"/>
  <cols>
    <col min="1" max="1" width="3.42578125" style="56" bestFit="1" customWidth="1"/>
    <col min="2" max="2" width="105.28515625" style="56" customWidth="1"/>
    <col min="3" max="16384" width="9.140625" style="56"/>
  </cols>
  <sheetData>
    <row r="1" spans="1:14" x14ac:dyDescent="0.25">
      <c r="B1" s="57" t="s">
        <v>23</v>
      </c>
      <c r="C1" s="56" t="s">
        <v>133</v>
      </c>
    </row>
    <row r="2" spans="1:14" x14ac:dyDescent="0.25">
      <c r="A2" s="57"/>
      <c r="B2" s="58" t="s">
        <v>170</v>
      </c>
      <c r="C2" s="57"/>
      <c r="D2" s="57"/>
      <c r="E2" s="57"/>
      <c r="F2" s="79" t="s">
        <v>180</v>
      </c>
      <c r="G2" s="57"/>
      <c r="H2" s="57"/>
      <c r="I2" s="57"/>
      <c r="J2" s="57"/>
      <c r="K2" s="57"/>
      <c r="L2" s="57"/>
    </row>
    <row r="3" spans="1:14" ht="15.6" customHeight="1" x14ac:dyDescent="0.25">
      <c r="A3" s="59" t="s">
        <v>129</v>
      </c>
      <c r="B3" s="10" t="s">
        <v>171</v>
      </c>
      <c r="C3" s="57"/>
      <c r="D3" s="77" t="s">
        <v>176</v>
      </c>
      <c r="E3" s="57"/>
      <c r="F3" s="57"/>
      <c r="G3" s="57"/>
      <c r="H3" s="57"/>
      <c r="I3" s="57"/>
      <c r="J3" s="57"/>
      <c r="K3" s="57"/>
      <c r="L3" s="57"/>
      <c r="M3" s="57"/>
      <c r="N3" s="57"/>
    </row>
    <row r="4" spans="1:14" x14ac:dyDescent="0.25">
      <c r="A4" s="60" t="s">
        <v>130</v>
      </c>
      <c r="B4" s="60" t="s">
        <v>172</v>
      </c>
      <c r="D4" s="77" t="s">
        <v>176</v>
      </c>
    </row>
    <row r="5" spans="1:14" x14ac:dyDescent="0.25">
      <c r="A5" s="59" t="s">
        <v>131</v>
      </c>
      <c r="B5" s="60" t="s">
        <v>173</v>
      </c>
      <c r="D5" s="77" t="s">
        <v>176</v>
      </c>
    </row>
    <row r="6" spans="1:14" x14ac:dyDescent="0.25">
      <c r="A6" s="59" t="s">
        <v>132</v>
      </c>
      <c r="B6" s="60" t="s">
        <v>169</v>
      </c>
      <c r="D6" s="77" t="s">
        <v>177</v>
      </c>
    </row>
    <row r="9" spans="1:14" x14ac:dyDescent="0.25">
      <c r="A9" s="57"/>
      <c r="C9"/>
      <c r="D9"/>
      <c r="E9"/>
      <c r="F9"/>
      <c r="G9"/>
      <c r="H9"/>
      <c r="I9"/>
      <c r="J9"/>
      <c r="K9"/>
      <c r="L9"/>
      <c r="M9" s="75"/>
    </row>
    <row r="10" spans="1:14" x14ac:dyDescent="0.25">
      <c r="C10"/>
      <c r="D10"/>
      <c r="E10"/>
      <c r="F10"/>
      <c r="G10"/>
      <c r="H10"/>
      <c r="I10"/>
      <c r="J10"/>
      <c r="K10"/>
      <c r="L10"/>
      <c r="M10"/>
    </row>
    <row r="11" spans="1:14" x14ac:dyDescent="0.25">
      <c r="A11" s="57"/>
    </row>
    <row r="12" spans="1:14" x14ac:dyDescent="0.25">
      <c r="A12" s="5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QP Mast</vt:lpstr>
      <vt:lpstr>Q1</vt:lpstr>
      <vt:lpstr>Q2</vt:lpstr>
      <vt:lpstr>Q3</vt:lpstr>
      <vt:lpstr>Q4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2024-02-29T08:20:02Z</dcterms:modified>
</cp:coreProperties>
</file>